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ICENTENARIO\GASTOS\"/>
    </mc:Choice>
  </mc:AlternateContent>
  <bookViews>
    <workbookView xWindow="0" yWindow="0" windowWidth="20490" windowHeight="6930"/>
  </bookViews>
  <sheets>
    <sheet name="FEBRERO" sheetId="2" r:id="rId1"/>
    <sheet name="arch modificado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F6" i="2"/>
  <c r="G6" i="2"/>
  <c r="G7" i="2" s="1"/>
  <c r="G8" i="2" s="1"/>
  <c r="F9" i="2"/>
  <c r="F10" i="2"/>
  <c r="F12" i="2"/>
  <c r="F13" i="2"/>
  <c r="F14" i="2"/>
  <c r="F15" i="2"/>
  <c r="F16" i="2"/>
  <c r="F17" i="2"/>
  <c r="F25" i="2"/>
  <c r="F26" i="2"/>
  <c r="F27" i="2"/>
  <c r="F28" i="2"/>
  <c r="F29" i="2"/>
  <c r="F31" i="2"/>
  <c r="F32" i="2"/>
  <c r="F39" i="2"/>
  <c r="F40" i="2"/>
  <c r="F41" i="2"/>
  <c r="F42" i="2"/>
  <c r="F45" i="2"/>
  <c r="F47" i="2"/>
  <c r="F48" i="2"/>
  <c r="F49" i="2"/>
  <c r="F51" i="2"/>
  <c r="F52" i="2"/>
  <c r="F53" i="2"/>
  <c r="F54" i="2"/>
  <c r="F55" i="2"/>
  <c r="F57" i="2"/>
  <c r="F58" i="2"/>
  <c r="F59" i="2"/>
  <c r="F60" i="2"/>
  <c r="F64" i="2"/>
  <c r="F65" i="2"/>
  <c r="F66" i="2"/>
  <c r="F67" i="2"/>
  <c r="F68" i="2"/>
  <c r="F69" i="2"/>
  <c r="F73" i="2"/>
  <c r="F74" i="2"/>
  <c r="F75" i="2"/>
  <c r="F77" i="2"/>
  <c r="F83" i="2"/>
  <c r="F86" i="2"/>
  <c r="F87" i="2"/>
  <c r="F88" i="2"/>
  <c r="F93" i="2"/>
  <c r="F94" i="2"/>
  <c r="F95" i="2"/>
  <c r="F96" i="2"/>
  <c r="F99" i="2"/>
  <c r="F100" i="2"/>
  <c r="F101" i="2"/>
  <c r="F102" i="2"/>
  <c r="F103" i="2"/>
  <c r="F106" i="2"/>
  <c r="F107" i="2"/>
  <c r="F108" i="2"/>
  <c r="F109" i="2"/>
  <c r="F110" i="2"/>
  <c r="F111" i="2"/>
  <c r="F113" i="2"/>
  <c r="F114" i="2"/>
  <c r="F115" i="2"/>
  <c r="F116" i="2"/>
  <c r="F117" i="2"/>
  <c r="D120" i="2"/>
  <c r="D121" i="2"/>
  <c r="G9" i="2" l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D120" i="1"/>
  <c r="D121" i="1"/>
</calcChain>
</file>

<file path=xl/sharedStrings.xml><?xml version="1.0" encoding="utf-8"?>
<sst xmlns="http://schemas.openxmlformats.org/spreadsheetml/2006/main" count="377" uniqueCount="121">
  <si>
    <t>RELACIÓN DE GASTOS/EGRESOS ENERO 2023</t>
  </si>
  <si>
    <t>FECHA</t>
  </si>
  <si>
    <t>CONCEPTO</t>
  </si>
  <si>
    <t>MONTO BS</t>
  </si>
  <si>
    <t>TASA BS. DIA</t>
  </si>
  <si>
    <t>MONTO DS</t>
  </si>
  <si>
    <t>TOTAL DS</t>
  </si>
  <si>
    <t>NOTAS</t>
  </si>
  <si>
    <t>Transferencia</t>
  </si>
  <si>
    <t>Efectivo Divisas</t>
  </si>
  <si>
    <t>Productos de limpieza</t>
  </si>
  <si>
    <t>Compra de Café, consumo del personal</t>
  </si>
  <si>
    <t xml:space="preserve">Recarga linea corp CAJA </t>
  </si>
  <si>
    <t>Honorarios profesionales Elizabeth Diaz</t>
  </si>
  <si>
    <t>Compra de combustible transporte</t>
  </si>
  <si>
    <t>Compras materiales varios</t>
  </si>
  <si>
    <t xml:space="preserve">Compra repuestos automovil Explorer </t>
  </si>
  <si>
    <t>Zelle</t>
  </si>
  <si>
    <t>Aseo urbano</t>
  </si>
  <si>
    <t>Jardineria</t>
  </si>
  <si>
    <t>GASTO REAL BOLIVAR DIGITAL</t>
  </si>
  <si>
    <t>GASTO REAL DIVISA</t>
  </si>
  <si>
    <t>Compra de capaitores para A/A</t>
  </si>
  <si>
    <t xml:space="preserve">Compra de repuestos Explorer </t>
  </si>
  <si>
    <t>Comprar de aceite, limpador de metales A/A</t>
  </si>
  <si>
    <t xml:space="preserve">Anticipo de honorarios profesionales  </t>
  </si>
  <si>
    <t>Servicio CANTV Febrero 2023 UEPBI</t>
  </si>
  <si>
    <t>Compra materiales para reparar Hidroneumatico</t>
  </si>
  <si>
    <t> Mantenimiento y recarga de extintores</t>
  </si>
  <si>
    <t>Bono conductor de transporte Enero 23</t>
  </si>
  <si>
    <t>Pago semanal, conductor transporte personal</t>
  </si>
  <si>
    <t>Asigancion Benigno Benavides</t>
  </si>
  <si>
    <t>Anticipo de pago Registro Contable</t>
  </si>
  <si>
    <t>Bono mensual Cocinera Res. Sanchez. Sra Carmen Figera</t>
  </si>
  <si>
    <t>Asignacion proyectista Febrero 2023 Adelanto</t>
  </si>
  <si>
    <t>HOSTING Aula Virtual Enero 2023 hasta Marzo 2024</t>
  </si>
  <si>
    <t>Compra material informatico antena WIFI MERCUSYS</t>
  </si>
  <si>
    <t xml:space="preserve">Copia de llaves </t>
  </si>
  <si>
    <t>Condensadores A/A 2,5MF (2und) Ofic. Maria C</t>
  </si>
  <si>
    <t>Repuestos equipos de refrigeración</t>
  </si>
  <si>
    <t>Consulta y vacunacion Mascotas Dr. Basilio Sanchez</t>
  </si>
  <si>
    <t>Servicio de internet FIBEX 6223 Feb 2023</t>
  </si>
  <si>
    <t>Servicio de internet FIBEX 6290 Feb 2023</t>
  </si>
  <si>
    <t>Servicio de internet NETUNO FEB 2023 Rosa C</t>
  </si>
  <si>
    <t>Servicio de internet NETUNO FEB 2023 Basilio S</t>
  </si>
  <si>
    <t>Servicio de internet INTER Feb 2023</t>
  </si>
  <si>
    <t>Adelanto contratista - Presupuesto</t>
  </si>
  <si>
    <t>Recarga linea copr VIGILANCIA</t>
  </si>
  <si>
    <t>Transporte directivo Dilia Lopez Febrero 2023</t>
  </si>
  <si>
    <t>Honorarios profesionales RRSS Ana Acevedo Enero 2023</t>
  </si>
  <si>
    <t>Bonificacion Jerarquia Febrero 2023</t>
  </si>
  <si>
    <t>Bonificacion Aula virtual Enero 2023  Jorge Ruiz</t>
  </si>
  <si>
    <t xml:space="preserve">Adelanto de Bono jerarquia Marzo 2023 - Dilia Lopez </t>
  </si>
  <si>
    <t>Compra de antena WIFI MERCUSYS (Ofic BelénB)</t>
  </si>
  <si>
    <t>Bonificación 1er Pago Febrero 2023 Docentes</t>
  </si>
  <si>
    <t>Bonificación 1er Pago Febrero 2023 Adm, Mant y Vig</t>
  </si>
  <si>
    <t>Compra 200unds de bolsas de basura</t>
  </si>
  <si>
    <t>Pago Eduardo C, conductor transporte personal</t>
  </si>
  <si>
    <t>Honorarios profesionales Contralores</t>
  </si>
  <si>
    <t>Compra capacitores 9 unds A/A</t>
  </si>
  <si>
    <t>Mantenimiento y reparación A/A</t>
  </si>
  <si>
    <t>Cond. Torre sindoni P19-3 Enero 2023</t>
  </si>
  <si>
    <t>Cond. Green Palace 5-B Enero 2023</t>
  </si>
  <si>
    <t>Cond. Puerto principe 269 Enero 2023</t>
  </si>
  <si>
    <t>Compra de ruedas de cancha basket</t>
  </si>
  <si>
    <t>Repuestos automoviles</t>
  </si>
  <si>
    <t>Nomina 2/2/2023 al 15/2/2023 Docente</t>
  </si>
  <si>
    <t>Nomina 1/2/2023 al 15/2/2023 Administrativo</t>
  </si>
  <si>
    <t>Nomina 1/2/2023 al 15/2/2023 Mantenimiento y Vig</t>
  </si>
  <si>
    <t>Otros pagos fuera de nomina 1/2/2023 al 15/2/2023</t>
  </si>
  <si>
    <t>Honorarios profesionales, Aula virtual Feb 2023</t>
  </si>
  <si>
    <t>Asignacion mensual Febe 23 y bonoficación Dic22 Nelson S</t>
  </si>
  <si>
    <t>Compra repuestos y combustible Automoviles</t>
  </si>
  <si>
    <t>Cond. Los Laureles 27 Febrero 2023</t>
  </si>
  <si>
    <t xml:space="preserve">Compra torta cumpleaños </t>
  </si>
  <si>
    <t>Bono 2do pago Febrero 2023 Docente</t>
  </si>
  <si>
    <t>Bono 2do pago Febrero 2023 Adm, Mant y Vig</t>
  </si>
  <si>
    <t>Pago de 2do bono Febrero, fuera de sistema</t>
  </si>
  <si>
    <t>Compra de combustible transporte KIA</t>
  </si>
  <si>
    <t>Asigancion proyectista Febrero 2023</t>
  </si>
  <si>
    <t>Asignacion Febrero 2023 Alfredo Rodriguez</t>
  </si>
  <si>
    <t>Vacaciones 2023 José Villalonga</t>
  </si>
  <si>
    <t>Liquidacion final de contrato de trabajo Andrea Barrera</t>
  </si>
  <si>
    <t>Cesta tickets dias trabajados</t>
  </si>
  <si>
    <t>Compra de combustible</t>
  </si>
  <si>
    <t>Honorarios profesionales RRSS Ana Acevedo Febrero 2023</t>
  </si>
  <si>
    <t>Asignacion Catherine Sanchez Febrero 2023</t>
  </si>
  <si>
    <t>Asignación mensual Rosa Cedeño Septiembre 2022</t>
  </si>
  <si>
    <t>Asigancion socio Gustavo Sanchez, Febrero 2023</t>
  </si>
  <si>
    <t>Pago del servidor Aula Virtual Marzo 2023</t>
  </si>
  <si>
    <t xml:space="preserve">Compra de Rauter (2und) de internet </t>
  </si>
  <si>
    <t>Compra de aceites de automovil Optra</t>
  </si>
  <si>
    <t>Bono 3er pago Febrero 2023 Docente</t>
  </si>
  <si>
    <t>Bono 3er pago Febrero 2023 Adm, Mant y Vig</t>
  </si>
  <si>
    <t xml:space="preserve">Aseo urbano </t>
  </si>
  <si>
    <t>Almuerzo directivo</t>
  </si>
  <si>
    <t xml:space="preserve">Anticipo compra hidroneumatico </t>
  </si>
  <si>
    <t>IVSS ENERO 2023</t>
  </si>
  <si>
    <t>FAOV ENERO 2023</t>
  </si>
  <si>
    <t>Pago 3er bono Febrero, fuera de sistema</t>
  </si>
  <si>
    <t>Compra conectores internet</t>
  </si>
  <si>
    <t>Pago a consignación, compra Laptops (5unds Lenovo)</t>
  </si>
  <si>
    <t>Refrigerios</t>
  </si>
  <si>
    <t>CORPOELEC ENERO 2023</t>
  </si>
  <si>
    <t>Compra de perrarina, mascotas Dr. Basilio Sanchez</t>
  </si>
  <si>
    <t>Compra de materiales deportivos</t>
  </si>
  <si>
    <t>Honorarios profesionales Aula virtual Febrero 2023</t>
  </si>
  <si>
    <t>Anticipo Bono de Jerarquia Marzo 2023 Tulbay Lopez</t>
  </si>
  <si>
    <t>Compra de enchufe (2)</t>
  </si>
  <si>
    <t xml:space="preserve">Compra de adaptadores de sonido </t>
  </si>
  <si>
    <t xml:space="preserve">Nomina 16/2/2023 al 01/3/2023 Docente </t>
  </si>
  <si>
    <t>Cesta tickets 01/02/2023 al 28/02/2023 Docente</t>
  </si>
  <si>
    <t>Nomina 16/02/2023 al 28/02/2023 Administrativa</t>
  </si>
  <si>
    <t>Cesta Ticketc 1/02/2023 al 28/02/2023 Administrativo</t>
  </si>
  <si>
    <t>Nomina 16/02/2023 al 28/02/2023 Mant y Vigilancia</t>
  </si>
  <si>
    <t>Cesta tickets 1/02/2023 al 28/02/2023 Mant y Vigilancia</t>
  </si>
  <si>
    <t>Asesoria de seguridad industrial Febrero 2023</t>
  </si>
  <si>
    <t>Otros pagos fuera de nomina 16/2/2023 al 28/2/2023</t>
  </si>
  <si>
    <t xml:space="preserve">Asignacion mensual  Enilda de Sanchez </t>
  </si>
  <si>
    <t>DOLARES</t>
  </si>
  <si>
    <t>BCV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</si>
</sst>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Bs.&quot;#,##0.00;[Red]&quot;Bs.&quot;\-#,##0.00"/>
    <numFmt numFmtId="165" formatCode="&quot;Bs.&quot;#,##0.00"/>
    <numFmt numFmtId="166" formatCode="[$$-409]#,##0.0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6" fontId="0" fillId="0" borderId="2" xfId="0" applyNumberFormat="1" applyBorder="1"/>
    <xf numFmtId="0" fontId="0" fillId="0" borderId="2" xfId="0" applyBorder="1"/>
    <xf numFmtId="165" fontId="0" fillId="0" borderId="2" xfId="0" applyNumberFormat="1" applyBorder="1"/>
    <xf numFmtId="166" fontId="0" fillId="0" borderId="2" xfId="0" applyNumberFormat="1" applyBorder="1"/>
    <xf numFmtId="0" fontId="0" fillId="0" borderId="2" xfId="0" applyBorder="1" applyAlignment="1">
      <alignment horizontal="center" vertical="center"/>
    </xf>
    <xf numFmtId="16" fontId="0" fillId="0" borderId="3" xfId="0" applyNumberFormat="1" applyBorder="1"/>
    <xf numFmtId="0" fontId="0" fillId="0" borderId="3" xfId="0" applyBorder="1"/>
    <xf numFmtId="165" fontId="0" fillId="0" borderId="3" xfId="0" applyNumberFormat="1" applyBorder="1"/>
    <xf numFmtId="166" fontId="0" fillId="0" borderId="3" xfId="0" applyNumberFormat="1" applyBorder="1"/>
    <xf numFmtId="0" fontId="0" fillId="0" borderId="3" xfId="0" applyBorder="1" applyAlignment="1">
      <alignment horizontal="center" vertical="center"/>
    </xf>
    <xf numFmtId="16" fontId="0" fillId="0" borderId="4" xfId="0" applyNumberFormat="1" applyBorder="1"/>
    <xf numFmtId="0" fontId="0" fillId="0" borderId="4" xfId="0" applyBorder="1"/>
    <xf numFmtId="165" fontId="0" fillId="0" borderId="4" xfId="0" applyNumberFormat="1" applyBorder="1"/>
    <xf numFmtId="166" fontId="0" fillId="0" borderId="4" xfId="0" applyNumberFormat="1" applyBorder="1"/>
    <xf numFmtId="0" fontId="0" fillId="0" borderId="4" xfId="0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4" fillId="0" borderId="0" xfId="0" applyFont="1"/>
    <xf numFmtId="166" fontId="4" fillId="0" borderId="0" xfId="0" applyNumberFormat="1" applyFont="1"/>
    <xf numFmtId="16" fontId="0" fillId="0" borderId="3" xfId="0" applyNumberFormat="1" applyBorder="1" applyAlignment="1">
      <alignment vertical="center"/>
    </xf>
    <xf numFmtId="0" fontId="5" fillId="0" borderId="0" xfId="0" applyFont="1"/>
    <xf numFmtId="0" fontId="6" fillId="0" borderId="0" xfId="0" applyFont="1"/>
    <xf numFmtId="16" fontId="0" fillId="0" borderId="0" xfId="0" applyNumberFormat="1"/>
    <xf numFmtId="164" fontId="4" fillId="0" borderId="0" xfId="0" applyNumberFormat="1" applyFont="1"/>
    <xf numFmtId="2" fontId="0" fillId="0" borderId="2" xfId="0" applyNumberFormat="1" applyBorder="1"/>
    <xf numFmtId="2" fontId="0" fillId="0" borderId="0" xfId="0" applyNumberFormat="1"/>
    <xf numFmtId="2" fontId="3" fillId="0" borderId="1" xfId="0" applyNumberFormat="1" applyFont="1" applyBorder="1" applyAlignment="1">
      <alignment horizontal="center" vertical="center"/>
    </xf>
    <xf numFmtId="2" fontId="0" fillId="0" borderId="3" xfId="0" applyNumberFormat="1" applyBorder="1"/>
    <xf numFmtId="2" fontId="0" fillId="0" borderId="4" xfId="0" applyNumberFormat="1" applyBorder="1"/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1"/>
  <sheetViews>
    <sheetView tabSelected="1" topLeftCell="A103" workbookViewId="0">
      <selection activeCell="G2" sqref="B2:G118"/>
    </sheetView>
  </sheetViews>
  <sheetFormatPr baseColWidth="10" defaultRowHeight="15" x14ac:dyDescent="0.25"/>
  <cols>
    <col min="1" max="1" width="5.42578125" customWidth="1"/>
    <col min="3" max="3" width="44.85546875" customWidth="1"/>
    <col min="4" max="4" width="12.140625" bestFit="1" customWidth="1"/>
    <col min="5" max="5" width="12" customWidth="1"/>
    <col min="8" max="8" width="14.7109375" customWidth="1"/>
  </cols>
  <sheetData>
    <row r="2" spans="2:8" ht="21" x14ac:dyDescent="0.35">
      <c r="C2" s="1" t="s">
        <v>0</v>
      </c>
      <c r="H2" s="2"/>
    </row>
    <row r="3" spans="2:8" ht="18.75" x14ac:dyDescent="0.3">
      <c r="C3" s="3"/>
      <c r="H3" s="2"/>
    </row>
    <row r="4" spans="2:8" x14ac:dyDescent="0.25">
      <c r="H4" s="2"/>
    </row>
    <row r="5" spans="2:8" ht="15.75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2:8" x14ac:dyDescent="0.25">
      <c r="B6" s="5">
        <v>44958</v>
      </c>
      <c r="C6" s="6" t="s">
        <v>22</v>
      </c>
      <c r="D6" s="7">
        <v>264</v>
      </c>
      <c r="E6" s="7">
        <v>22.37</v>
      </c>
      <c r="F6" s="8">
        <f>D6/E6</f>
        <v>11.801519892713454</v>
      </c>
      <c r="G6" s="8">
        <f>F6</f>
        <v>11.801519892713454</v>
      </c>
      <c r="H6" s="9" t="s">
        <v>8</v>
      </c>
    </row>
    <row r="7" spans="2:8" x14ac:dyDescent="0.25">
      <c r="B7" s="10">
        <v>44958</v>
      </c>
      <c r="C7" s="11" t="s">
        <v>23</v>
      </c>
      <c r="D7" s="12"/>
      <c r="E7" s="12"/>
      <c r="F7" s="13">
        <v>50</v>
      </c>
      <c r="G7" s="13">
        <f t="shared" ref="G7:G70" si="0">F7+G6</f>
        <v>61.801519892713458</v>
      </c>
      <c r="H7" s="14" t="s">
        <v>9</v>
      </c>
    </row>
    <row r="8" spans="2:8" x14ac:dyDescent="0.25">
      <c r="B8" s="10">
        <v>44958</v>
      </c>
      <c r="C8" s="11" t="s">
        <v>24</v>
      </c>
      <c r="D8" s="12"/>
      <c r="E8" s="12"/>
      <c r="F8" s="13">
        <v>8</v>
      </c>
      <c r="G8" s="13">
        <f t="shared" si="0"/>
        <v>69.801519892713458</v>
      </c>
      <c r="H8" s="14" t="s">
        <v>9</v>
      </c>
    </row>
    <row r="9" spans="2:8" x14ac:dyDescent="0.25">
      <c r="B9" s="10">
        <v>44958</v>
      </c>
      <c r="C9" s="11" t="s">
        <v>25</v>
      </c>
      <c r="D9" s="12">
        <v>1677.75</v>
      </c>
      <c r="E9" s="12">
        <v>22.37</v>
      </c>
      <c r="F9" s="13">
        <f>D9/E9</f>
        <v>75</v>
      </c>
      <c r="G9" s="13">
        <f t="shared" si="0"/>
        <v>144.80151989271346</v>
      </c>
      <c r="H9" s="14" t="s">
        <v>8</v>
      </c>
    </row>
    <row r="10" spans="2:8" x14ac:dyDescent="0.25">
      <c r="B10" s="24">
        <v>44958</v>
      </c>
      <c r="C10" s="11" t="s">
        <v>26</v>
      </c>
      <c r="D10" s="12">
        <v>572.61</v>
      </c>
      <c r="E10" s="12">
        <v>22.37</v>
      </c>
      <c r="F10" s="13">
        <f>D10/E10</f>
        <v>25.597228430934287</v>
      </c>
      <c r="G10" s="13">
        <f t="shared" si="0"/>
        <v>170.39874832364774</v>
      </c>
      <c r="H10" s="14" t="s">
        <v>8</v>
      </c>
    </row>
    <row r="11" spans="2:8" x14ac:dyDescent="0.25">
      <c r="B11" s="10">
        <v>44958</v>
      </c>
      <c r="C11" s="11" t="s">
        <v>27</v>
      </c>
      <c r="D11" s="12"/>
      <c r="E11" s="12"/>
      <c r="F11" s="13">
        <v>500</v>
      </c>
      <c r="G11" s="13">
        <f>F11+G10</f>
        <v>670.39874832364774</v>
      </c>
      <c r="H11" s="14" t="s">
        <v>9</v>
      </c>
    </row>
    <row r="12" spans="2:8" x14ac:dyDescent="0.25">
      <c r="B12" s="10">
        <v>44959</v>
      </c>
      <c r="C12" s="25" t="s">
        <v>28</v>
      </c>
      <c r="D12" s="12">
        <v>6663.78</v>
      </c>
      <c r="E12" s="12">
        <v>22.68</v>
      </c>
      <c r="F12" s="13">
        <f t="shared" ref="F12:F17" si="1">D12/E12</f>
        <v>293.8174603174603</v>
      </c>
      <c r="G12" s="13">
        <f>F12+G11</f>
        <v>964.2162086411081</v>
      </c>
      <c r="H12" s="14" t="s">
        <v>8</v>
      </c>
    </row>
    <row r="13" spans="2:8" x14ac:dyDescent="0.25">
      <c r="B13" s="10">
        <v>44959</v>
      </c>
      <c r="C13" s="25" t="s">
        <v>29</v>
      </c>
      <c r="D13" s="12">
        <v>907.2</v>
      </c>
      <c r="E13" s="12">
        <v>22.68</v>
      </c>
      <c r="F13" s="13">
        <f t="shared" si="1"/>
        <v>40</v>
      </c>
      <c r="G13" s="13">
        <f t="shared" si="0"/>
        <v>1004.2162086411081</v>
      </c>
      <c r="H13" s="14" t="s">
        <v>8</v>
      </c>
    </row>
    <row r="14" spans="2:8" x14ac:dyDescent="0.25">
      <c r="B14" s="10">
        <v>44959</v>
      </c>
      <c r="C14" s="11" t="s">
        <v>30</v>
      </c>
      <c r="D14" s="12">
        <v>897.6</v>
      </c>
      <c r="E14" s="12">
        <v>22.68</v>
      </c>
      <c r="F14" s="13">
        <f t="shared" si="1"/>
        <v>39.576719576719576</v>
      </c>
      <c r="G14" s="13">
        <f t="shared" si="0"/>
        <v>1043.7929282178277</v>
      </c>
      <c r="H14" s="14" t="s">
        <v>8</v>
      </c>
    </row>
    <row r="15" spans="2:8" x14ac:dyDescent="0.25">
      <c r="B15" s="10">
        <v>44959</v>
      </c>
      <c r="C15" s="11" t="s">
        <v>31</v>
      </c>
      <c r="D15" s="12">
        <v>200</v>
      </c>
      <c r="E15" s="12">
        <v>22.68</v>
      </c>
      <c r="F15" s="13">
        <f t="shared" si="1"/>
        <v>8.8183421516754859</v>
      </c>
      <c r="G15" s="13">
        <f t="shared" si="0"/>
        <v>1052.6112703695032</v>
      </c>
      <c r="H15" s="14" t="s">
        <v>8</v>
      </c>
    </row>
    <row r="16" spans="2:8" x14ac:dyDescent="0.25">
      <c r="B16" s="10">
        <v>44961</v>
      </c>
      <c r="C16" s="11" t="s">
        <v>32</v>
      </c>
      <c r="D16" s="12">
        <v>2268</v>
      </c>
      <c r="E16" s="12">
        <v>22.9</v>
      </c>
      <c r="F16" s="13">
        <f t="shared" si="1"/>
        <v>99.039301310043669</v>
      </c>
      <c r="G16" s="13">
        <f t="shared" si="0"/>
        <v>1151.6505716795468</v>
      </c>
      <c r="H16" s="14" t="s">
        <v>8</v>
      </c>
    </row>
    <row r="17" spans="2:8" x14ac:dyDescent="0.25">
      <c r="B17" s="10">
        <v>44961</v>
      </c>
      <c r="C17" s="11" t="s">
        <v>33</v>
      </c>
      <c r="D17" s="12">
        <v>453.6</v>
      </c>
      <c r="E17" s="12">
        <v>22.9</v>
      </c>
      <c r="F17" s="13">
        <f t="shared" si="1"/>
        <v>19.807860262008735</v>
      </c>
      <c r="G17" s="13">
        <f t="shared" si="0"/>
        <v>1171.4584319415555</v>
      </c>
      <c r="H17" s="14" t="s">
        <v>8</v>
      </c>
    </row>
    <row r="18" spans="2:8" x14ac:dyDescent="0.25">
      <c r="B18" s="10">
        <v>44963</v>
      </c>
      <c r="C18" s="11" t="s">
        <v>34</v>
      </c>
      <c r="D18" s="12"/>
      <c r="E18" s="12"/>
      <c r="F18" s="13">
        <v>300</v>
      </c>
      <c r="G18" s="13">
        <f t="shared" si="0"/>
        <v>1471.4584319415555</v>
      </c>
      <c r="H18" s="14" t="s">
        <v>9</v>
      </c>
    </row>
    <row r="19" spans="2:8" x14ac:dyDescent="0.25">
      <c r="B19" s="10">
        <v>44963</v>
      </c>
      <c r="C19" s="11" t="s">
        <v>35</v>
      </c>
      <c r="D19" s="12"/>
      <c r="E19" s="12"/>
      <c r="F19" s="13">
        <v>560</v>
      </c>
      <c r="G19" s="13">
        <f t="shared" si="0"/>
        <v>2031.4584319415555</v>
      </c>
      <c r="H19" s="14" t="s">
        <v>9</v>
      </c>
    </row>
    <row r="20" spans="2:8" x14ac:dyDescent="0.25">
      <c r="B20" s="10">
        <v>44963</v>
      </c>
      <c r="C20" s="11" t="s">
        <v>36</v>
      </c>
      <c r="D20" s="12"/>
      <c r="E20" s="12"/>
      <c r="F20" s="13">
        <v>15</v>
      </c>
      <c r="G20" s="13">
        <f t="shared" si="0"/>
        <v>2046.4584319415555</v>
      </c>
      <c r="H20" s="14" t="s">
        <v>9</v>
      </c>
    </row>
    <row r="21" spans="2:8" x14ac:dyDescent="0.25">
      <c r="B21" s="10">
        <v>44963</v>
      </c>
      <c r="C21" s="11" t="s">
        <v>37</v>
      </c>
      <c r="D21" s="12"/>
      <c r="E21" s="12"/>
      <c r="F21" s="13">
        <v>2</v>
      </c>
      <c r="G21" s="13">
        <f t="shared" si="0"/>
        <v>2048.4584319415553</v>
      </c>
      <c r="H21" s="14" t="s">
        <v>9</v>
      </c>
    </row>
    <row r="22" spans="2:8" x14ac:dyDescent="0.25">
      <c r="B22" s="10">
        <v>44963</v>
      </c>
      <c r="C22" s="11" t="s">
        <v>38</v>
      </c>
      <c r="D22" s="12"/>
      <c r="E22" s="12"/>
      <c r="F22" s="13">
        <v>3</v>
      </c>
      <c r="G22" s="13">
        <f t="shared" si="0"/>
        <v>2051.4584319415553</v>
      </c>
      <c r="H22" s="14" t="s">
        <v>9</v>
      </c>
    </row>
    <row r="23" spans="2:8" x14ac:dyDescent="0.25">
      <c r="B23" s="10">
        <v>44963</v>
      </c>
      <c r="C23" s="11" t="s">
        <v>39</v>
      </c>
      <c r="D23" s="12"/>
      <c r="E23" s="12"/>
      <c r="F23" s="13">
        <v>246</v>
      </c>
      <c r="G23" s="13">
        <f t="shared" si="0"/>
        <v>2297.4584319415553</v>
      </c>
      <c r="H23" s="14" t="s">
        <v>9</v>
      </c>
    </row>
    <row r="24" spans="2:8" x14ac:dyDescent="0.25">
      <c r="B24" s="10">
        <v>44963</v>
      </c>
      <c r="C24" s="11" t="s">
        <v>40</v>
      </c>
      <c r="D24" s="12"/>
      <c r="E24" s="12"/>
      <c r="F24" s="13">
        <v>70</v>
      </c>
      <c r="G24" s="13">
        <f t="shared" si="0"/>
        <v>2367.4584319415553</v>
      </c>
      <c r="H24" s="14" t="s">
        <v>9</v>
      </c>
    </row>
    <row r="25" spans="2:8" x14ac:dyDescent="0.25">
      <c r="B25" s="10">
        <v>44963</v>
      </c>
      <c r="C25" s="11" t="s">
        <v>41</v>
      </c>
      <c r="D25" s="12">
        <v>3435</v>
      </c>
      <c r="E25" s="12">
        <v>22.9</v>
      </c>
      <c r="F25" s="13">
        <f>D25/E25</f>
        <v>150</v>
      </c>
      <c r="G25" s="13">
        <f t="shared" si="0"/>
        <v>2517.4584319415553</v>
      </c>
      <c r="H25" s="14" t="s">
        <v>8</v>
      </c>
    </row>
    <row r="26" spans="2:8" x14ac:dyDescent="0.25">
      <c r="B26" s="10">
        <v>44963</v>
      </c>
      <c r="C26" s="11" t="s">
        <v>42</v>
      </c>
      <c r="D26" s="12">
        <v>4122</v>
      </c>
      <c r="E26" s="12">
        <v>22.9</v>
      </c>
      <c r="F26" s="13">
        <f>D26/E26</f>
        <v>180</v>
      </c>
      <c r="G26" s="13">
        <f t="shared" si="0"/>
        <v>2697.4584319415553</v>
      </c>
      <c r="H26" s="14" t="s">
        <v>8</v>
      </c>
    </row>
    <row r="27" spans="2:8" x14ac:dyDescent="0.25">
      <c r="B27" s="10">
        <v>44963</v>
      </c>
      <c r="C27" s="11" t="s">
        <v>43</v>
      </c>
      <c r="D27" s="12">
        <v>801.72</v>
      </c>
      <c r="E27" s="12">
        <v>22.9</v>
      </c>
      <c r="F27" s="13">
        <f>D27/E27</f>
        <v>35.00960698689957</v>
      </c>
      <c r="G27" s="13">
        <f t="shared" si="0"/>
        <v>2732.4680389284549</v>
      </c>
      <c r="H27" s="14" t="s">
        <v>8</v>
      </c>
    </row>
    <row r="28" spans="2:8" x14ac:dyDescent="0.25">
      <c r="B28" s="10">
        <v>44963</v>
      </c>
      <c r="C28" s="11" t="s">
        <v>44</v>
      </c>
      <c r="D28" s="12">
        <v>801.72</v>
      </c>
      <c r="E28" s="12">
        <v>22.9</v>
      </c>
      <c r="F28" s="13">
        <f>D28/E28</f>
        <v>35.00960698689957</v>
      </c>
      <c r="G28" s="13">
        <f t="shared" si="0"/>
        <v>2767.4776459153545</v>
      </c>
      <c r="H28" s="14" t="s">
        <v>8</v>
      </c>
    </row>
    <row r="29" spans="2:8" x14ac:dyDescent="0.25">
      <c r="B29" s="10">
        <v>44963</v>
      </c>
      <c r="C29" s="11" t="s">
        <v>45</v>
      </c>
      <c r="D29" s="12">
        <v>701.5</v>
      </c>
      <c r="E29" s="12">
        <v>22.9</v>
      </c>
      <c r="F29" s="13">
        <f>D29/E29</f>
        <v>30.633187772925766</v>
      </c>
      <c r="G29" s="13">
        <f t="shared" si="0"/>
        <v>2798.1108336882803</v>
      </c>
      <c r="H29" s="14" t="s">
        <v>8</v>
      </c>
    </row>
    <row r="30" spans="2:8" x14ac:dyDescent="0.25">
      <c r="B30" s="10">
        <v>44963</v>
      </c>
      <c r="C30" s="11" t="s">
        <v>14</v>
      </c>
      <c r="D30" s="12"/>
      <c r="E30" s="12"/>
      <c r="F30" s="13">
        <v>20</v>
      </c>
      <c r="G30" s="13">
        <f t="shared" si="0"/>
        <v>2818.1108336882803</v>
      </c>
      <c r="H30" s="14" t="s">
        <v>9</v>
      </c>
    </row>
    <row r="31" spans="2:8" x14ac:dyDescent="0.25">
      <c r="B31" s="10">
        <v>44963</v>
      </c>
      <c r="C31" s="11" t="s">
        <v>46</v>
      </c>
      <c r="D31" s="12">
        <v>687</v>
      </c>
      <c r="E31" s="12">
        <v>22.9</v>
      </c>
      <c r="F31" s="13">
        <f>D31/E31</f>
        <v>30.000000000000004</v>
      </c>
      <c r="G31" s="13">
        <f t="shared" si="0"/>
        <v>2848.1108336882803</v>
      </c>
      <c r="H31" s="14" t="s">
        <v>8</v>
      </c>
    </row>
    <row r="32" spans="2:8" x14ac:dyDescent="0.25">
      <c r="B32" s="10">
        <v>44964</v>
      </c>
      <c r="C32" s="11" t="s">
        <v>47</v>
      </c>
      <c r="D32" s="12">
        <v>20</v>
      </c>
      <c r="E32" s="12">
        <v>23.14</v>
      </c>
      <c r="F32" s="13">
        <f>D32/E32</f>
        <v>0.86430423509075194</v>
      </c>
      <c r="G32" s="13">
        <f t="shared" si="0"/>
        <v>2848.9751379233712</v>
      </c>
      <c r="H32" s="14" t="s">
        <v>8</v>
      </c>
    </row>
    <row r="33" spans="2:8" x14ac:dyDescent="0.25">
      <c r="B33" s="10">
        <v>44964</v>
      </c>
      <c r="C33" s="11" t="s">
        <v>48</v>
      </c>
      <c r="D33" s="12"/>
      <c r="E33" s="12"/>
      <c r="F33" s="13">
        <v>60</v>
      </c>
      <c r="G33" s="13">
        <f t="shared" si="0"/>
        <v>2908.9751379233712</v>
      </c>
      <c r="H33" s="14" t="s">
        <v>9</v>
      </c>
    </row>
    <row r="34" spans="2:8" x14ac:dyDescent="0.25">
      <c r="B34" s="10">
        <v>44964</v>
      </c>
      <c r="C34" s="11" t="s">
        <v>49</v>
      </c>
      <c r="D34" s="12"/>
      <c r="E34" s="12"/>
      <c r="F34" s="13">
        <v>50</v>
      </c>
      <c r="G34" s="13">
        <f t="shared" si="0"/>
        <v>2958.9751379233712</v>
      </c>
      <c r="H34" s="14" t="s">
        <v>9</v>
      </c>
    </row>
    <row r="35" spans="2:8" x14ac:dyDescent="0.25">
      <c r="B35" s="10">
        <v>44964</v>
      </c>
      <c r="C35" s="11" t="s">
        <v>50</v>
      </c>
      <c r="D35" s="12"/>
      <c r="E35" s="12"/>
      <c r="F35" s="13">
        <v>1220</v>
      </c>
      <c r="G35" s="13">
        <f t="shared" si="0"/>
        <v>4178.9751379233712</v>
      </c>
      <c r="H35" s="14" t="s">
        <v>9</v>
      </c>
    </row>
    <row r="36" spans="2:8" x14ac:dyDescent="0.25">
      <c r="B36" s="10">
        <v>44964</v>
      </c>
      <c r="C36" s="11" t="s">
        <v>51</v>
      </c>
      <c r="D36" s="12"/>
      <c r="E36" s="12"/>
      <c r="F36" s="13">
        <v>60</v>
      </c>
      <c r="G36" s="13">
        <f t="shared" si="0"/>
        <v>4238.9751379233712</v>
      </c>
      <c r="H36" s="14" t="s">
        <v>9</v>
      </c>
    </row>
    <row r="37" spans="2:8" x14ac:dyDescent="0.25">
      <c r="B37" s="10">
        <v>44964</v>
      </c>
      <c r="C37" s="11" t="s">
        <v>52</v>
      </c>
      <c r="D37" s="12"/>
      <c r="E37" s="12"/>
      <c r="F37" s="13">
        <v>80</v>
      </c>
      <c r="G37" s="13">
        <f t="shared" si="0"/>
        <v>4318.9751379233712</v>
      </c>
      <c r="H37" s="14" t="s">
        <v>9</v>
      </c>
    </row>
    <row r="38" spans="2:8" x14ac:dyDescent="0.25">
      <c r="B38" s="10">
        <v>44965</v>
      </c>
      <c r="C38" s="11" t="s">
        <v>53</v>
      </c>
      <c r="D38" s="12"/>
      <c r="E38" s="12"/>
      <c r="F38" s="13">
        <v>15</v>
      </c>
      <c r="G38" s="13">
        <f t="shared" si="0"/>
        <v>4333.9751379233712</v>
      </c>
      <c r="H38" s="14" t="s">
        <v>9</v>
      </c>
    </row>
    <row r="39" spans="2:8" x14ac:dyDescent="0.25">
      <c r="B39" s="10">
        <v>44966</v>
      </c>
      <c r="C39" s="11" t="s">
        <v>54</v>
      </c>
      <c r="D39" s="12">
        <v>45911.5</v>
      </c>
      <c r="E39" s="12">
        <v>23.8</v>
      </c>
      <c r="F39" s="13">
        <f>D39/E39</f>
        <v>1929.0546218487395</v>
      </c>
      <c r="G39" s="13">
        <f t="shared" si="0"/>
        <v>6263.029759772111</v>
      </c>
      <c r="H39" s="14" t="s">
        <v>8</v>
      </c>
    </row>
    <row r="40" spans="2:8" x14ac:dyDescent="0.25">
      <c r="B40" s="10">
        <v>44966</v>
      </c>
      <c r="C40" s="11" t="s">
        <v>55</v>
      </c>
      <c r="D40" s="12">
        <v>16681.8</v>
      </c>
      <c r="E40" s="12">
        <v>23.9</v>
      </c>
      <c r="F40" s="13">
        <f>D40/E40</f>
        <v>697.9832635983264</v>
      </c>
      <c r="G40" s="13">
        <f t="shared" si="0"/>
        <v>6961.0130233704376</v>
      </c>
      <c r="H40" s="14" t="s">
        <v>8</v>
      </c>
    </row>
    <row r="41" spans="2:8" x14ac:dyDescent="0.25">
      <c r="B41" s="10">
        <v>44967</v>
      </c>
      <c r="C41" s="11" t="s">
        <v>56</v>
      </c>
      <c r="D41" s="12">
        <v>662</v>
      </c>
      <c r="E41" s="12">
        <v>24.19</v>
      </c>
      <c r="F41" s="13">
        <f>D41/E41</f>
        <v>27.36668044646548</v>
      </c>
      <c r="G41" s="13">
        <f t="shared" si="0"/>
        <v>6988.3797038169032</v>
      </c>
      <c r="H41" s="14" t="s">
        <v>8</v>
      </c>
    </row>
    <row r="42" spans="2:8" x14ac:dyDescent="0.25">
      <c r="B42" s="10">
        <v>44967</v>
      </c>
      <c r="C42" s="11" t="s">
        <v>57</v>
      </c>
      <c r="D42" s="12">
        <v>967.6</v>
      </c>
      <c r="E42" s="12">
        <v>24.19</v>
      </c>
      <c r="F42" s="13">
        <f>D42/E42</f>
        <v>40</v>
      </c>
      <c r="G42" s="13">
        <f t="shared" si="0"/>
        <v>7028.3797038169032</v>
      </c>
      <c r="H42" s="14" t="s">
        <v>8</v>
      </c>
    </row>
    <row r="43" spans="2:8" x14ac:dyDescent="0.25">
      <c r="B43" s="10">
        <v>44967</v>
      </c>
      <c r="C43" s="11" t="s">
        <v>46</v>
      </c>
      <c r="D43" s="12"/>
      <c r="E43" s="12"/>
      <c r="F43" s="13">
        <v>800</v>
      </c>
      <c r="G43" s="13">
        <f>F43+G42</f>
        <v>7828.3797038169032</v>
      </c>
      <c r="H43" s="14" t="s">
        <v>9</v>
      </c>
    </row>
    <row r="44" spans="2:8" x14ac:dyDescent="0.25">
      <c r="B44" s="10">
        <v>44967</v>
      </c>
      <c r="C44" s="11" t="s">
        <v>18</v>
      </c>
      <c r="D44" s="12"/>
      <c r="E44" s="12"/>
      <c r="F44" s="13">
        <v>60</v>
      </c>
      <c r="G44" s="13">
        <f t="shared" si="0"/>
        <v>7888.3797038169032</v>
      </c>
      <c r="H44" s="14" t="s">
        <v>9</v>
      </c>
    </row>
    <row r="45" spans="2:8" x14ac:dyDescent="0.25">
      <c r="B45" s="10">
        <v>44967</v>
      </c>
      <c r="C45" s="11" t="s">
        <v>10</v>
      </c>
      <c r="D45" s="12">
        <v>1209.5</v>
      </c>
      <c r="E45" s="12">
        <v>24.19</v>
      </c>
      <c r="F45" s="13">
        <f>D45/E45</f>
        <v>50</v>
      </c>
      <c r="G45" s="13">
        <f t="shared" si="0"/>
        <v>7938.3797038169032</v>
      </c>
      <c r="H45" s="14" t="s">
        <v>8</v>
      </c>
    </row>
    <row r="46" spans="2:8" x14ac:dyDescent="0.25">
      <c r="B46" s="10">
        <v>44967</v>
      </c>
      <c r="C46" s="11" t="s">
        <v>16</v>
      </c>
      <c r="D46" s="12"/>
      <c r="E46" s="12"/>
      <c r="F46" s="13">
        <v>340</v>
      </c>
      <c r="G46" s="13">
        <f t="shared" si="0"/>
        <v>8278.3797038169032</v>
      </c>
      <c r="H46" s="14" t="s">
        <v>9</v>
      </c>
    </row>
    <row r="47" spans="2:8" x14ac:dyDescent="0.25">
      <c r="B47" s="10">
        <v>44967</v>
      </c>
      <c r="C47" s="11" t="s">
        <v>58</v>
      </c>
      <c r="D47" s="12">
        <v>8224.6</v>
      </c>
      <c r="E47" s="12">
        <v>24.19</v>
      </c>
      <c r="F47" s="13">
        <f>D47/E47</f>
        <v>340</v>
      </c>
      <c r="G47" s="13">
        <f t="shared" si="0"/>
        <v>8618.3797038169032</v>
      </c>
      <c r="H47" s="14" t="s">
        <v>8</v>
      </c>
    </row>
    <row r="48" spans="2:8" x14ac:dyDescent="0.25">
      <c r="B48" s="10">
        <v>44967</v>
      </c>
      <c r="C48" s="11" t="s">
        <v>19</v>
      </c>
      <c r="D48" s="12">
        <v>1209.5</v>
      </c>
      <c r="E48" s="12">
        <v>24.19</v>
      </c>
      <c r="F48" s="13">
        <f>D48/E48</f>
        <v>50</v>
      </c>
      <c r="G48" s="13">
        <f t="shared" si="0"/>
        <v>8668.3797038169032</v>
      </c>
      <c r="H48" s="14" t="s">
        <v>8</v>
      </c>
    </row>
    <row r="49" spans="2:8" x14ac:dyDescent="0.25">
      <c r="B49" s="10">
        <v>44970</v>
      </c>
      <c r="C49" s="11" t="s">
        <v>59</v>
      </c>
      <c r="D49" s="12">
        <v>360</v>
      </c>
      <c r="E49" s="12">
        <v>24.2</v>
      </c>
      <c r="F49" s="13">
        <f>D49/E49</f>
        <v>14.87603305785124</v>
      </c>
      <c r="G49" s="13">
        <f t="shared" si="0"/>
        <v>8683.2557368747548</v>
      </c>
      <c r="H49" s="14" t="s">
        <v>8</v>
      </c>
    </row>
    <row r="50" spans="2:8" x14ac:dyDescent="0.25">
      <c r="B50" s="10">
        <v>44970</v>
      </c>
      <c r="C50" s="11" t="s">
        <v>60</v>
      </c>
      <c r="D50" s="12"/>
      <c r="E50" s="12"/>
      <c r="F50" s="13">
        <v>75</v>
      </c>
      <c r="G50" s="13">
        <f t="shared" si="0"/>
        <v>8758.2557368747548</v>
      </c>
      <c r="H50" s="14" t="s">
        <v>9</v>
      </c>
    </row>
    <row r="51" spans="2:8" x14ac:dyDescent="0.25">
      <c r="B51" s="10">
        <v>44970</v>
      </c>
      <c r="C51" s="11" t="s">
        <v>11</v>
      </c>
      <c r="D51" s="12">
        <v>36.200000000000003</v>
      </c>
      <c r="E51" s="12">
        <v>24.2</v>
      </c>
      <c r="F51" s="13">
        <f>D51/E51</f>
        <v>1.4958677685950414</v>
      </c>
      <c r="G51" s="13">
        <f t="shared" si="0"/>
        <v>8759.7516046433502</v>
      </c>
      <c r="H51" s="14" t="s">
        <v>8</v>
      </c>
    </row>
    <row r="52" spans="2:8" x14ac:dyDescent="0.25">
      <c r="B52" s="10">
        <v>44970</v>
      </c>
      <c r="C52" s="11" t="s">
        <v>61</v>
      </c>
      <c r="D52" s="12">
        <v>1874.72</v>
      </c>
      <c r="E52" s="12">
        <v>24.2</v>
      </c>
      <c r="F52" s="13">
        <f>D52/E52</f>
        <v>77.467768595041321</v>
      </c>
      <c r="G52" s="13">
        <f t="shared" si="0"/>
        <v>8837.2193732383912</v>
      </c>
      <c r="H52" s="14" t="s">
        <v>8</v>
      </c>
    </row>
    <row r="53" spans="2:8" x14ac:dyDescent="0.25">
      <c r="B53" s="10">
        <v>44970</v>
      </c>
      <c r="C53" s="11" t="s">
        <v>62</v>
      </c>
      <c r="D53" s="12">
        <v>839.49</v>
      </c>
      <c r="E53" s="12">
        <v>24.2</v>
      </c>
      <c r="F53" s="13">
        <f>D53/E53</f>
        <v>34.689669421487608</v>
      </c>
      <c r="G53" s="13">
        <f t="shared" si="0"/>
        <v>8871.9090426598796</v>
      </c>
      <c r="H53" s="14" t="s">
        <v>8</v>
      </c>
    </row>
    <row r="54" spans="2:8" x14ac:dyDescent="0.25">
      <c r="B54" s="10">
        <v>44970</v>
      </c>
      <c r="C54" s="11" t="s">
        <v>63</v>
      </c>
      <c r="D54" s="12">
        <v>874.34</v>
      </c>
      <c r="E54" s="12">
        <v>24.2</v>
      </c>
      <c r="F54" s="13">
        <f>D54/E54</f>
        <v>36.129752066115707</v>
      </c>
      <c r="G54" s="13">
        <f t="shared" si="0"/>
        <v>8908.0387947259951</v>
      </c>
      <c r="H54" s="14" t="s">
        <v>8</v>
      </c>
    </row>
    <row r="55" spans="2:8" x14ac:dyDescent="0.25">
      <c r="B55" s="10">
        <v>44970</v>
      </c>
      <c r="C55" s="26" t="s">
        <v>64</v>
      </c>
      <c r="D55" s="12">
        <v>5808</v>
      </c>
      <c r="E55" s="12">
        <v>24.2</v>
      </c>
      <c r="F55" s="13">
        <f>D55/E55</f>
        <v>240</v>
      </c>
      <c r="G55" s="13">
        <f t="shared" si="0"/>
        <v>9148.0387947259951</v>
      </c>
      <c r="H55" s="14" t="s">
        <v>8</v>
      </c>
    </row>
    <row r="56" spans="2:8" x14ac:dyDescent="0.25">
      <c r="B56" s="10">
        <v>44971</v>
      </c>
      <c r="C56" s="11" t="s">
        <v>65</v>
      </c>
      <c r="D56" s="12"/>
      <c r="E56" s="12"/>
      <c r="F56" s="13">
        <v>160</v>
      </c>
      <c r="G56" s="13">
        <f t="shared" si="0"/>
        <v>9308.0387947259951</v>
      </c>
      <c r="H56" s="14" t="s">
        <v>9</v>
      </c>
    </row>
    <row r="57" spans="2:8" x14ac:dyDescent="0.25">
      <c r="B57" s="10">
        <v>44971</v>
      </c>
      <c r="C57" s="11" t="s">
        <v>66</v>
      </c>
      <c r="D57" s="12">
        <v>46898.57</v>
      </c>
      <c r="E57" s="12">
        <v>24.25</v>
      </c>
      <c r="F57" s="13">
        <f>D57/E57</f>
        <v>1933.9616494845361</v>
      </c>
      <c r="G57" s="13">
        <f t="shared" si="0"/>
        <v>11242.000444210531</v>
      </c>
      <c r="H57" s="14" t="s">
        <v>8</v>
      </c>
    </row>
    <row r="58" spans="2:8" x14ac:dyDescent="0.25">
      <c r="B58" s="10">
        <v>44971</v>
      </c>
      <c r="C58" s="11" t="s">
        <v>67</v>
      </c>
      <c r="D58" s="12">
        <v>6969.83</v>
      </c>
      <c r="E58" s="12">
        <v>24.25</v>
      </c>
      <c r="F58" s="13">
        <f>D58/E58</f>
        <v>287.41567010309279</v>
      </c>
      <c r="G58" s="13">
        <f t="shared" si="0"/>
        <v>11529.416114313624</v>
      </c>
      <c r="H58" s="14" t="s">
        <v>8</v>
      </c>
    </row>
    <row r="59" spans="2:8" x14ac:dyDescent="0.25">
      <c r="B59" s="10">
        <v>44971</v>
      </c>
      <c r="C59" s="11" t="s">
        <v>68</v>
      </c>
      <c r="D59" s="12">
        <v>8582.86</v>
      </c>
      <c r="E59" s="12">
        <v>24.25</v>
      </c>
      <c r="F59" s="13">
        <f>D59/E59</f>
        <v>353.93237113402063</v>
      </c>
      <c r="G59" s="13">
        <f t="shared" si="0"/>
        <v>11883.348485447645</v>
      </c>
      <c r="H59" s="14" t="s">
        <v>8</v>
      </c>
    </row>
    <row r="60" spans="2:8" x14ac:dyDescent="0.25">
      <c r="B60" s="10">
        <v>44971</v>
      </c>
      <c r="C60" s="11" t="s">
        <v>69</v>
      </c>
      <c r="D60" s="12">
        <v>1457.6</v>
      </c>
      <c r="E60" s="12">
        <v>24.25</v>
      </c>
      <c r="F60" s="13">
        <f>D60/E60</f>
        <v>60.10721649484536</v>
      </c>
      <c r="G60" s="13">
        <f t="shared" si="0"/>
        <v>11943.45570194249</v>
      </c>
      <c r="H60" s="14" t="s">
        <v>8</v>
      </c>
    </row>
    <row r="61" spans="2:8" x14ac:dyDescent="0.25">
      <c r="B61" s="10">
        <v>44971</v>
      </c>
      <c r="C61" s="11" t="s">
        <v>70</v>
      </c>
      <c r="D61" s="12"/>
      <c r="E61" s="12"/>
      <c r="F61" s="13">
        <v>150</v>
      </c>
      <c r="G61" s="13">
        <f t="shared" si="0"/>
        <v>12093.45570194249</v>
      </c>
      <c r="H61" s="14" t="s">
        <v>9</v>
      </c>
    </row>
    <row r="62" spans="2:8" x14ac:dyDescent="0.25">
      <c r="B62" s="10">
        <v>44972</v>
      </c>
      <c r="C62" s="11" t="s">
        <v>71</v>
      </c>
      <c r="D62" s="12"/>
      <c r="E62" s="12"/>
      <c r="F62" s="13">
        <v>1200</v>
      </c>
      <c r="G62" s="13">
        <f t="shared" si="0"/>
        <v>13293.45570194249</v>
      </c>
      <c r="H62" s="14" t="s">
        <v>9</v>
      </c>
    </row>
    <row r="63" spans="2:8" x14ac:dyDescent="0.25">
      <c r="B63" s="10">
        <v>44972</v>
      </c>
      <c r="C63" s="11" t="s">
        <v>72</v>
      </c>
      <c r="E63" s="12"/>
      <c r="F63" s="13">
        <v>310</v>
      </c>
      <c r="G63" s="13">
        <f t="shared" si="0"/>
        <v>13603.45570194249</v>
      </c>
      <c r="H63" s="14" t="s">
        <v>9</v>
      </c>
    </row>
    <row r="64" spans="2:8" x14ac:dyDescent="0.25">
      <c r="B64" s="10">
        <v>44972</v>
      </c>
      <c r="C64" s="11" t="s">
        <v>73</v>
      </c>
      <c r="D64" s="12">
        <v>1008.64</v>
      </c>
      <c r="E64" s="12">
        <v>24.34</v>
      </c>
      <c r="F64" s="13">
        <f t="shared" ref="F64:F69" si="2">D64/E64</f>
        <v>41.439605587510272</v>
      </c>
      <c r="G64" s="13">
        <f t="shared" si="0"/>
        <v>13644.89530753</v>
      </c>
      <c r="H64" s="14" t="s">
        <v>8</v>
      </c>
    </row>
    <row r="65" spans="2:8" x14ac:dyDescent="0.25">
      <c r="B65" s="10">
        <v>44972</v>
      </c>
      <c r="C65" s="11" t="s">
        <v>12</v>
      </c>
      <c r="D65" s="12">
        <v>140</v>
      </c>
      <c r="E65" s="12">
        <v>24.34</v>
      </c>
      <c r="F65" s="13">
        <f t="shared" si="2"/>
        <v>5.7518488085456037</v>
      </c>
      <c r="G65" s="13">
        <f t="shared" si="0"/>
        <v>13650.647156338546</v>
      </c>
      <c r="H65" s="14" t="s">
        <v>8</v>
      </c>
    </row>
    <row r="66" spans="2:8" x14ac:dyDescent="0.25">
      <c r="B66" s="10">
        <v>44972</v>
      </c>
      <c r="C66" s="11" t="s">
        <v>74</v>
      </c>
      <c r="D66" s="12">
        <v>523</v>
      </c>
      <c r="E66" s="12">
        <v>24.34</v>
      </c>
      <c r="F66" s="13">
        <f t="shared" si="2"/>
        <v>21.487263763352505</v>
      </c>
      <c r="G66" s="13">
        <f t="shared" si="0"/>
        <v>13672.134420101898</v>
      </c>
      <c r="H66" s="14" t="s">
        <v>8</v>
      </c>
    </row>
    <row r="67" spans="2:8" x14ac:dyDescent="0.25">
      <c r="B67" s="10">
        <v>44973</v>
      </c>
      <c r="C67" s="11" t="s">
        <v>75</v>
      </c>
      <c r="D67" s="12">
        <v>45834.95</v>
      </c>
      <c r="E67" s="12">
        <v>24.36</v>
      </c>
      <c r="F67" s="13">
        <f t="shared" si="2"/>
        <v>1881.566091954023</v>
      </c>
      <c r="G67" s="13">
        <f t="shared" si="0"/>
        <v>15553.700512055921</v>
      </c>
      <c r="H67" s="14" t="s">
        <v>8</v>
      </c>
    </row>
    <row r="68" spans="2:8" x14ac:dyDescent="0.25">
      <c r="B68" s="10">
        <v>44973</v>
      </c>
      <c r="C68" s="11" t="s">
        <v>76</v>
      </c>
      <c r="D68" s="12">
        <v>13751.33</v>
      </c>
      <c r="E68" s="12">
        <v>24.36</v>
      </c>
      <c r="F68" s="13">
        <f t="shared" si="2"/>
        <v>564.50451559934322</v>
      </c>
      <c r="G68" s="13">
        <f t="shared" si="0"/>
        <v>16118.205027655264</v>
      </c>
      <c r="H68" s="14" t="s">
        <v>8</v>
      </c>
    </row>
    <row r="69" spans="2:8" x14ac:dyDescent="0.25">
      <c r="B69" s="10">
        <v>44973</v>
      </c>
      <c r="C69" s="11" t="s">
        <v>77</v>
      </c>
      <c r="D69" s="12">
        <v>767.6</v>
      </c>
      <c r="E69" s="12">
        <v>24.36</v>
      </c>
      <c r="F69" s="13">
        <f t="shared" si="2"/>
        <v>31.510673234811168</v>
      </c>
      <c r="G69" s="13">
        <f t="shared" si="0"/>
        <v>16149.715700890074</v>
      </c>
      <c r="H69" s="14" t="s">
        <v>8</v>
      </c>
    </row>
    <row r="70" spans="2:8" x14ac:dyDescent="0.25">
      <c r="B70" s="10">
        <v>44973</v>
      </c>
      <c r="C70" s="11" t="s">
        <v>78</v>
      </c>
      <c r="D70" s="12"/>
      <c r="E70" s="12"/>
      <c r="F70" s="13">
        <v>240</v>
      </c>
      <c r="G70" s="13">
        <f t="shared" si="0"/>
        <v>16389.715700890076</v>
      </c>
      <c r="H70" s="14" t="s">
        <v>9</v>
      </c>
    </row>
    <row r="71" spans="2:8" x14ac:dyDescent="0.25">
      <c r="B71" s="10">
        <v>44973</v>
      </c>
      <c r="C71" s="11" t="s">
        <v>79</v>
      </c>
      <c r="D71" s="12"/>
      <c r="E71" s="12"/>
      <c r="F71" s="13">
        <v>500</v>
      </c>
      <c r="G71" s="13">
        <f t="shared" ref="G71:G93" si="3">F71+G70</f>
        <v>16889.715700890076</v>
      </c>
      <c r="H71" s="14" t="s">
        <v>9</v>
      </c>
    </row>
    <row r="72" spans="2:8" x14ac:dyDescent="0.25">
      <c r="B72" s="10">
        <v>44973</v>
      </c>
      <c r="C72" s="11" t="s">
        <v>80</v>
      </c>
      <c r="D72" s="12"/>
      <c r="E72" s="12"/>
      <c r="F72" s="13">
        <v>500</v>
      </c>
      <c r="G72" s="13">
        <f t="shared" si="3"/>
        <v>17389.715700890076</v>
      </c>
      <c r="H72" s="14" t="s">
        <v>9</v>
      </c>
    </row>
    <row r="73" spans="2:8" x14ac:dyDescent="0.25">
      <c r="B73" s="10">
        <v>44973</v>
      </c>
      <c r="C73" s="11" t="s">
        <v>81</v>
      </c>
      <c r="D73" s="12">
        <v>2767.53</v>
      </c>
      <c r="E73" s="12">
        <v>24.36</v>
      </c>
      <c r="F73" s="13">
        <f>D73/E73</f>
        <v>113.60960591133006</v>
      </c>
      <c r="G73" s="13">
        <f t="shared" si="3"/>
        <v>17503.325306801406</v>
      </c>
      <c r="H73" s="14" t="s">
        <v>8</v>
      </c>
    </row>
    <row r="74" spans="2:8" x14ac:dyDescent="0.25">
      <c r="B74" s="10">
        <v>44974</v>
      </c>
      <c r="C74" s="11" t="s">
        <v>82</v>
      </c>
      <c r="D74" s="12">
        <v>1983.02</v>
      </c>
      <c r="E74" s="12">
        <v>24.38</v>
      </c>
      <c r="F74" s="13">
        <f>D74/E74</f>
        <v>81.337981952420023</v>
      </c>
      <c r="G74" s="13">
        <f t="shared" si="3"/>
        <v>17584.663288753825</v>
      </c>
      <c r="H74" s="14" t="s">
        <v>8</v>
      </c>
    </row>
    <row r="75" spans="2:8" x14ac:dyDescent="0.25">
      <c r="B75" s="10">
        <v>44974</v>
      </c>
      <c r="C75" s="11" t="s">
        <v>83</v>
      </c>
      <c r="D75" s="12">
        <v>25.5</v>
      </c>
      <c r="E75" s="12">
        <v>24.38</v>
      </c>
      <c r="F75" s="13">
        <f>D75/E75</f>
        <v>1.0459392945036916</v>
      </c>
      <c r="G75" s="13">
        <f t="shared" si="3"/>
        <v>17585.70922804833</v>
      </c>
      <c r="H75" s="14" t="s">
        <v>8</v>
      </c>
    </row>
    <row r="76" spans="2:8" x14ac:dyDescent="0.25">
      <c r="B76" s="10">
        <v>44974</v>
      </c>
      <c r="C76" s="11" t="s">
        <v>84</v>
      </c>
      <c r="D76" s="12"/>
      <c r="E76" s="12"/>
      <c r="F76" s="13">
        <v>20</v>
      </c>
      <c r="G76" s="13">
        <f t="shared" si="3"/>
        <v>17605.70922804833</v>
      </c>
      <c r="H76" s="14" t="s">
        <v>9</v>
      </c>
    </row>
    <row r="77" spans="2:8" x14ac:dyDescent="0.25">
      <c r="B77" s="10">
        <v>44974</v>
      </c>
      <c r="C77" s="11" t="s">
        <v>30</v>
      </c>
      <c r="D77" s="12">
        <v>975.2</v>
      </c>
      <c r="E77" s="12">
        <v>24.38</v>
      </c>
      <c r="F77" s="13">
        <f>D77/E77</f>
        <v>40</v>
      </c>
      <c r="G77" s="13">
        <f t="shared" si="3"/>
        <v>17645.70922804833</v>
      </c>
      <c r="H77" s="14" t="s">
        <v>8</v>
      </c>
    </row>
    <row r="78" spans="2:8" x14ac:dyDescent="0.25">
      <c r="B78" s="10">
        <v>44974</v>
      </c>
      <c r="C78" s="11" t="s">
        <v>85</v>
      </c>
      <c r="D78" s="12"/>
      <c r="E78" s="12"/>
      <c r="F78" s="13">
        <v>100</v>
      </c>
      <c r="G78" s="13">
        <f t="shared" si="3"/>
        <v>17745.70922804833</v>
      </c>
      <c r="H78" s="14" t="s">
        <v>9</v>
      </c>
    </row>
    <row r="79" spans="2:8" x14ac:dyDescent="0.25">
      <c r="B79" s="10">
        <v>44974</v>
      </c>
      <c r="C79" s="11" t="s">
        <v>46</v>
      </c>
      <c r="D79" s="12"/>
      <c r="E79" s="12"/>
      <c r="F79" s="13">
        <v>800</v>
      </c>
      <c r="G79" s="13">
        <f>F79+G78</f>
        <v>18545.70922804833</v>
      </c>
      <c r="H79" s="14" t="s">
        <v>9</v>
      </c>
    </row>
    <row r="80" spans="2:8" x14ac:dyDescent="0.25">
      <c r="B80" s="10">
        <v>44979</v>
      </c>
      <c r="C80" s="11" t="s">
        <v>86</v>
      </c>
      <c r="D80" s="12"/>
      <c r="E80" s="12"/>
      <c r="F80" s="13">
        <v>800</v>
      </c>
      <c r="G80" s="13">
        <f>F80+G79</f>
        <v>19345.70922804833</v>
      </c>
      <c r="H80" s="14" t="s">
        <v>9</v>
      </c>
    </row>
    <row r="81" spans="2:8" x14ac:dyDescent="0.25">
      <c r="B81" s="10">
        <v>44979</v>
      </c>
      <c r="C81" s="11" t="s">
        <v>87</v>
      </c>
      <c r="D81" s="12"/>
      <c r="E81" s="12"/>
      <c r="F81" s="13">
        <v>800</v>
      </c>
      <c r="G81" s="13">
        <f t="shared" si="3"/>
        <v>20145.70922804833</v>
      </c>
      <c r="H81" s="14" t="s">
        <v>9</v>
      </c>
    </row>
    <row r="82" spans="2:8" x14ac:dyDescent="0.25">
      <c r="B82" s="10">
        <v>44979</v>
      </c>
      <c r="C82" s="11" t="s">
        <v>88</v>
      </c>
      <c r="D82" s="12"/>
      <c r="E82" s="12"/>
      <c r="F82" s="13">
        <v>600</v>
      </c>
      <c r="G82" s="13">
        <f t="shared" si="3"/>
        <v>20745.70922804833</v>
      </c>
      <c r="H82" s="14" t="s">
        <v>9</v>
      </c>
    </row>
    <row r="83" spans="2:8" x14ac:dyDescent="0.25">
      <c r="B83" s="10">
        <v>44979</v>
      </c>
      <c r="C83" s="11" t="s">
        <v>89</v>
      </c>
      <c r="D83" s="12">
        <v>366</v>
      </c>
      <c r="E83" s="12">
        <v>24.4</v>
      </c>
      <c r="F83" s="13">
        <f>D83/E83</f>
        <v>15</v>
      </c>
      <c r="G83" s="13">
        <f t="shared" si="3"/>
        <v>20760.70922804833</v>
      </c>
      <c r="H83" s="14" t="s">
        <v>8</v>
      </c>
    </row>
    <row r="84" spans="2:8" x14ac:dyDescent="0.25">
      <c r="B84" s="10">
        <v>44979</v>
      </c>
      <c r="C84" s="11" t="s">
        <v>90</v>
      </c>
      <c r="D84" s="12"/>
      <c r="E84" s="12"/>
      <c r="F84" s="13">
        <v>100</v>
      </c>
      <c r="G84" s="13">
        <f t="shared" si="3"/>
        <v>20860.70922804833</v>
      </c>
      <c r="H84" s="14" t="s">
        <v>9</v>
      </c>
    </row>
    <row r="85" spans="2:8" x14ac:dyDescent="0.25">
      <c r="B85" s="10">
        <v>44979</v>
      </c>
      <c r="C85" s="11" t="s">
        <v>91</v>
      </c>
      <c r="D85" s="12"/>
      <c r="E85" s="12"/>
      <c r="F85" s="13">
        <v>50</v>
      </c>
      <c r="G85" s="13">
        <f t="shared" si="3"/>
        <v>20910.70922804833</v>
      </c>
      <c r="H85" s="14" t="s">
        <v>9</v>
      </c>
    </row>
    <row r="86" spans="2:8" x14ac:dyDescent="0.25">
      <c r="B86" s="10">
        <v>44979</v>
      </c>
      <c r="C86" s="11" t="s">
        <v>15</v>
      </c>
      <c r="D86" s="12">
        <v>493.1</v>
      </c>
      <c r="E86" s="12">
        <v>24.4</v>
      </c>
      <c r="F86" s="13">
        <f>D86/E86</f>
        <v>20.209016393442624</v>
      </c>
      <c r="G86" s="13">
        <f t="shared" si="3"/>
        <v>20930.918244441771</v>
      </c>
      <c r="H86" s="14" t="s">
        <v>8</v>
      </c>
    </row>
    <row r="87" spans="2:8" x14ac:dyDescent="0.25">
      <c r="B87" s="10">
        <v>44980</v>
      </c>
      <c r="C87" s="11" t="s">
        <v>92</v>
      </c>
      <c r="D87" s="12">
        <v>45412.55</v>
      </c>
      <c r="E87" s="12">
        <v>24.39</v>
      </c>
      <c r="F87" s="13">
        <f>D87/E87</f>
        <v>1861.9331693316933</v>
      </c>
      <c r="G87" s="13">
        <f t="shared" si="3"/>
        <v>22792.851413773464</v>
      </c>
      <c r="H87" s="14" t="s">
        <v>8</v>
      </c>
    </row>
    <row r="88" spans="2:8" x14ac:dyDescent="0.25">
      <c r="B88" s="10">
        <v>44980</v>
      </c>
      <c r="C88" s="11" t="s">
        <v>93</v>
      </c>
      <c r="D88" s="12">
        <v>13635.98</v>
      </c>
      <c r="E88" s="12">
        <v>24.39</v>
      </c>
      <c r="F88" s="13">
        <f>D88/E88</f>
        <v>559.08077080770806</v>
      </c>
      <c r="G88" s="13">
        <f t="shared" si="3"/>
        <v>23351.932184581172</v>
      </c>
      <c r="H88" s="14" t="s">
        <v>8</v>
      </c>
    </row>
    <row r="89" spans="2:8" x14ac:dyDescent="0.25">
      <c r="B89" s="10">
        <v>44980</v>
      </c>
      <c r="C89" s="11" t="s">
        <v>94</v>
      </c>
      <c r="D89" s="12"/>
      <c r="E89" s="12"/>
      <c r="F89" s="13">
        <v>25</v>
      </c>
      <c r="G89" s="13">
        <f t="shared" si="3"/>
        <v>23376.932184581172</v>
      </c>
      <c r="H89" s="14" t="s">
        <v>9</v>
      </c>
    </row>
    <row r="90" spans="2:8" x14ac:dyDescent="0.25">
      <c r="B90" s="10">
        <v>44980</v>
      </c>
      <c r="C90" s="11" t="s">
        <v>95</v>
      </c>
      <c r="D90" s="12"/>
      <c r="E90" s="12"/>
      <c r="F90" s="13">
        <v>70</v>
      </c>
      <c r="G90" s="13">
        <f t="shared" si="3"/>
        <v>23446.932184581172</v>
      </c>
      <c r="H90" s="14" t="s">
        <v>9</v>
      </c>
    </row>
    <row r="91" spans="2:8" x14ac:dyDescent="0.25">
      <c r="B91" s="10">
        <v>44981</v>
      </c>
      <c r="C91" s="11" t="s">
        <v>96</v>
      </c>
      <c r="D91" s="12"/>
      <c r="E91" s="12"/>
      <c r="F91" s="13">
        <v>1500</v>
      </c>
      <c r="G91" s="13">
        <f t="shared" si="3"/>
        <v>24946.932184581172</v>
      </c>
      <c r="H91" s="14" t="s">
        <v>9</v>
      </c>
    </row>
    <row r="92" spans="2:8" x14ac:dyDescent="0.25">
      <c r="B92" s="10">
        <v>44981</v>
      </c>
      <c r="C92" s="11" t="s">
        <v>15</v>
      </c>
      <c r="D92" s="12"/>
      <c r="E92" s="12"/>
      <c r="F92" s="13">
        <v>378.54</v>
      </c>
      <c r="G92" s="13">
        <f t="shared" si="3"/>
        <v>25325.472184581173</v>
      </c>
      <c r="H92" s="14" t="s">
        <v>8</v>
      </c>
    </row>
    <row r="93" spans="2:8" x14ac:dyDescent="0.25">
      <c r="B93" s="10">
        <v>44981</v>
      </c>
      <c r="C93" s="11" t="s">
        <v>97</v>
      </c>
      <c r="D93" s="12">
        <v>1873.95</v>
      </c>
      <c r="E93" s="12">
        <v>24.37</v>
      </c>
      <c r="F93" s="13">
        <f>D93/E93</f>
        <v>76.895773491998355</v>
      </c>
      <c r="G93" s="13">
        <f t="shared" si="3"/>
        <v>25402.36795807317</v>
      </c>
      <c r="H93" s="14" t="s">
        <v>8</v>
      </c>
    </row>
    <row r="94" spans="2:8" x14ac:dyDescent="0.25">
      <c r="B94" s="10">
        <v>44981</v>
      </c>
      <c r="C94" s="11" t="s">
        <v>98</v>
      </c>
      <c r="D94" s="12">
        <v>1241.26</v>
      </c>
      <c r="E94" s="12">
        <v>24.37</v>
      </c>
      <c r="F94" s="13">
        <f>D94/E94</f>
        <v>50.933935166187936</v>
      </c>
      <c r="G94" s="13">
        <f>F94+G93</f>
        <v>25453.301893239357</v>
      </c>
      <c r="H94" s="14" t="s">
        <v>8</v>
      </c>
    </row>
    <row r="95" spans="2:8" x14ac:dyDescent="0.25">
      <c r="B95" s="10">
        <v>44981</v>
      </c>
      <c r="C95" s="11" t="s">
        <v>99</v>
      </c>
      <c r="D95" s="12">
        <v>767.6</v>
      </c>
      <c r="E95" s="12">
        <v>24.37</v>
      </c>
      <c r="F95" s="13">
        <f>D95/E95</f>
        <v>31.497743126795239</v>
      </c>
      <c r="G95" s="13">
        <f>F95+G94</f>
        <v>25484.799636366151</v>
      </c>
      <c r="H95" s="14" t="s">
        <v>8</v>
      </c>
    </row>
    <row r="96" spans="2:8" x14ac:dyDescent="0.25">
      <c r="B96" s="10">
        <v>44981</v>
      </c>
      <c r="C96" s="11" t="s">
        <v>100</v>
      </c>
      <c r="D96" s="12">
        <v>146.22</v>
      </c>
      <c r="E96" s="12">
        <v>24.37</v>
      </c>
      <c r="F96" s="13">
        <f>D96/E96</f>
        <v>6</v>
      </c>
      <c r="G96" s="13">
        <f t="shared" ref="G96:G116" si="4">F96+G95</f>
        <v>25490.799636366151</v>
      </c>
      <c r="H96" s="14" t="s">
        <v>8</v>
      </c>
    </row>
    <row r="97" spans="2:8" x14ac:dyDescent="0.25">
      <c r="B97" s="10">
        <v>44981</v>
      </c>
      <c r="C97" s="11" t="s">
        <v>101</v>
      </c>
      <c r="D97" s="12"/>
      <c r="E97" s="12"/>
      <c r="F97" s="13">
        <v>400</v>
      </c>
      <c r="G97" s="13">
        <f t="shared" si="4"/>
        <v>25890.799636366151</v>
      </c>
      <c r="H97" s="14" t="s">
        <v>9</v>
      </c>
    </row>
    <row r="98" spans="2:8" x14ac:dyDescent="0.25">
      <c r="B98" s="10">
        <v>44981</v>
      </c>
      <c r="C98" s="11" t="s">
        <v>46</v>
      </c>
      <c r="D98" s="12"/>
      <c r="E98" s="12"/>
      <c r="F98" s="13">
        <v>500</v>
      </c>
      <c r="G98" s="13">
        <f t="shared" si="4"/>
        <v>26390.799636366151</v>
      </c>
      <c r="H98" s="14" t="s">
        <v>9</v>
      </c>
    </row>
    <row r="99" spans="2:8" x14ac:dyDescent="0.25">
      <c r="B99" s="10">
        <v>44981</v>
      </c>
      <c r="C99" s="11" t="s">
        <v>102</v>
      </c>
      <c r="D99" s="12">
        <v>726.22</v>
      </c>
      <c r="E99" s="12">
        <v>24.37</v>
      </c>
      <c r="F99" s="13">
        <f>D99/E99</f>
        <v>29.799753795650389</v>
      </c>
      <c r="G99" s="13">
        <f t="shared" si="4"/>
        <v>26420.599390161802</v>
      </c>
      <c r="H99" s="14" t="s">
        <v>8</v>
      </c>
    </row>
    <row r="100" spans="2:8" x14ac:dyDescent="0.25">
      <c r="B100" s="10">
        <v>44981</v>
      </c>
      <c r="C100" s="11" t="s">
        <v>30</v>
      </c>
      <c r="D100" s="12">
        <v>974.8</v>
      </c>
      <c r="E100" s="12">
        <v>24.37</v>
      </c>
      <c r="F100" s="13">
        <f>D100/E100</f>
        <v>40</v>
      </c>
      <c r="G100" s="13">
        <f t="shared" si="4"/>
        <v>26460.599390161802</v>
      </c>
      <c r="H100" s="14" t="s">
        <v>8</v>
      </c>
    </row>
    <row r="101" spans="2:8" x14ac:dyDescent="0.25">
      <c r="B101" s="10">
        <v>44981</v>
      </c>
      <c r="C101" s="11" t="s">
        <v>103</v>
      </c>
      <c r="D101" s="12">
        <v>18832.009999999998</v>
      </c>
      <c r="E101" s="12">
        <v>24.37</v>
      </c>
      <c r="F101" s="13">
        <f>D101/E101</f>
        <v>772.75379565038975</v>
      </c>
      <c r="G101" s="13">
        <f t="shared" si="4"/>
        <v>27233.353185812193</v>
      </c>
      <c r="H101" s="14" t="s">
        <v>8</v>
      </c>
    </row>
    <row r="102" spans="2:8" x14ac:dyDescent="0.25">
      <c r="B102" s="10">
        <v>44981</v>
      </c>
      <c r="C102" s="11" t="s">
        <v>104</v>
      </c>
      <c r="D102" s="12">
        <v>487.4</v>
      </c>
      <c r="E102" s="12">
        <v>24.37</v>
      </c>
      <c r="F102" s="13">
        <f>D102/E102</f>
        <v>20</v>
      </c>
      <c r="G102" s="13">
        <f t="shared" si="4"/>
        <v>27253.353185812193</v>
      </c>
      <c r="H102" s="14" t="s">
        <v>8</v>
      </c>
    </row>
    <row r="103" spans="2:8" x14ac:dyDescent="0.25">
      <c r="B103" s="10">
        <v>44984</v>
      </c>
      <c r="C103" s="11" t="s">
        <v>105</v>
      </c>
      <c r="D103" s="12">
        <v>6396.14</v>
      </c>
      <c r="E103" s="12">
        <v>24.41</v>
      </c>
      <c r="F103" s="13">
        <f>D103/E103</f>
        <v>262.02949610815239</v>
      </c>
      <c r="G103" s="13">
        <f t="shared" si="4"/>
        <v>27515.382681920346</v>
      </c>
      <c r="H103" s="14" t="s">
        <v>8</v>
      </c>
    </row>
    <row r="104" spans="2:8" x14ac:dyDescent="0.25">
      <c r="B104" s="10">
        <v>44984</v>
      </c>
      <c r="C104" s="11" t="s">
        <v>106</v>
      </c>
      <c r="D104" s="12"/>
      <c r="E104" s="12"/>
      <c r="F104" s="13">
        <v>150</v>
      </c>
      <c r="G104" s="13">
        <f t="shared" si="4"/>
        <v>27665.382681920346</v>
      </c>
      <c r="H104" s="14" t="s">
        <v>9</v>
      </c>
    </row>
    <row r="105" spans="2:8" x14ac:dyDescent="0.25">
      <c r="B105" s="10">
        <v>44984</v>
      </c>
      <c r="C105" s="11" t="s">
        <v>107</v>
      </c>
      <c r="D105" s="12"/>
      <c r="E105" s="12"/>
      <c r="F105" s="13">
        <v>60</v>
      </c>
      <c r="G105" s="13">
        <f t="shared" si="4"/>
        <v>27725.382681920346</v>
      </c>
      <c r="H105" s="14" t="s">
        <v>9</v>
      </c>
    </row>
    <row r="106" spans="2:8" x14ac:dyDescent="0.25">
      <c r="B106" s="10">
        <v>44984</v>
      </c>
      <c r="C106" s="11" t="s">
        <v>108</v>
      </c>
      <c r="D106" s="12">
        <v>85.54</v>
      </c>
      <c r="E106" s="12">
        <v>24.41</v>
      </c>
      <c r="F106" s="13">
        <f t="shared" ref="F106:F111" si="5">D106/E106</f>
        <v>3.5043015157722248</v>
      </c>
      <c r="G106" s="13">
        <f t="shared" si="4"/>
        <v>27728.886983436118</v>
      </c>
      <c r="H106" s="14" t="s">
        <v>8</v>
      </c>
    </row>
    <row r="107" spans="2:8" x14ac:dyDescent="0.25">
      <c r="B107" s="10">
        <v>44984</v>
      </c>
      <c r="C107" s="11" t="s">
        <v>109</v>
      </c>
      <c r="D107" s="12">
        <v>73.42</v>
      </c>
      <c r="E107" s="12">
        <v>24.41</v>
      </c>
      <c r="F107" s="13">
        <f t="shared" si="5"/>
        <v>3.0077836952068826</v>
      </c>
      <c r="G107" s="13">
        <f t="shared" si="4"/>
        <v>27731.894767131325</v>
      </c>
      <c r="H107" s="14" t="s">
        <v>8</v>
      </c>
    </row>
    <row r="108" spans="2:8" x14ac:dyDescent="0.25">
      <c r="B108" s="10">
        <v>44985</v>
      </c>
      <c r="C108" s="11" t="s">
        <v>110</v>
      </c>
      <c r="D108" s="12">
        <v>46402.75</v>
      </c>
      <c r="E108" s="12">
        <v>24.36</v>
      </c>
      <c r="F108" s="13">
        <f t="shared" si="5"/>
        <v>1904.8747947454845</v>
      </c>
      <c r="G108" s="13">
        <f t="shared" si="4"/>
        <v>29636.769561876808</v>
      </c>
      <c r="H108" s="14" t="s">
        <v>8</v>
      </c>
    </row>
    <row r="109" spans="2:8" x14ac:dyDescent="0.25">
      <c r="B109" s="10">
        <v>44985</v>
      </c>
      <c r="C109" s="11" t="s">
        <v>111</v>
      </c>
      <c r="D109" s="12">
        <v>2818.5</v>
      </c>
      <c r="E109" s="12">
        <v>24.36</v>
      </c>
      <c r="F109" s="13">
        <f t="shared" si="5"/>
        <v>115.70197044334975</v>
      </c>
      <c r="G109" s="13">
        <f t="shared" si="4"/>
        <v>29752.47153232016</v>
      </c>
      <c r="H109" s="14" t="s">
        <v>8</v>
      </c>
    </row>
    <row r="110" spans="2:8" x14ac:dyDescent="0.25">
      <c r="B110" s="10">
        <v>44985</v>
      </c>
      <c r="C110" s="11" t="s">
        <v>112</v>
      </c>
      <c r="D110" s="12">
        <v>6919.83</v>
      </c>
      <c r="E110" s="12">
        <v>24.36</v>
      </c>
      <c r="F110" s="13">
        <f t="shared" si="5"/>
        <v>284.0652709359606</v>
      </c>
      <c r="G110" s="13">
        <f t="shared" si="4"/>
        <v>30036.53680325612</v>
      </c>
      <c r="H110" s="14" t="s">
        <v>8</v>
      </c>
    </row>
    <row r="111" spans="2:8" x14ac:dyDescent="0.25">
      <c r="B111" s="10">
        <v>44985</v>
      </c>
      <c r="C111" s="11" t="s">
        <v>113</v>
      </c>
      <c r="D111" s="12">
        <v>403.5</v>
      </c>
      <c r="E111" s="12">
        <v>24.36</v>
      </c>
      <c r="F111" s="13">
        <f t="shared" si="5"/>
        <v>16.564039408866996</v>
      </c>
      <c r="G111" s="13">
        <f t="shared" si="4"/>
        <v>30053.100842664986</v>
      </c>
      <c r="H111" s="14" t="s">
        <v>8</v>
      </c>
    </row>
    <row r="112" spans="2:8" x14ac:dyDescent="0.25">
      <c r="B112" s="10">
        <v>44985</v>
      </c>
      <c r="C112" s="11" t="s">
        <v>14</v>
      </c>
      <c r="D112" s="12"/>
      <c r="E112" s="12"/>
      <c r="F112" s="13">
        <v>20</v>
      </c>
      <c r="G112" s="13">
        <f t="shared" si="4"/>
        <v>30073.100842664986</v>
      </c>
      <c r="H112" s="14" t="s">
        <v>9</v>
      </c>
    </row>
    <row r="113" spans="2:8" x14ac:dyDescent="0.25">
      <c r="B113" s="10">
        <v>44985</v>
      </c>
      <c r="C113" s="11" t="s">
        <v>114</v>
      </c>
      <c r="D113" s="12">
        <v>7498.05</v>
      </c>
      <c r="E113" s="12">
        <v>24.36</v>
      </c>
      <c r="F113" s="13">
        <f>D113/E113</f>
        <v>307.80172413793105</v>
      </c>
      <c r="G113" s="13">
        <f t="shared" si="4"/>
        <v>30380.902566802917</v>
      </c>
      <c r="H113" s="14" t="s">
        <v>8</v>
      </c>
    </row>
    <row r="114" spans="2:8" x14ac:dyDescent="0.25">
      <c r="B114" s="10">
        <v>44985</v>
      </c>
      <c r="C114" s="11" t="s">
        <v>115</v>
      </c>
      <c r="D114" s="12">
        <v>675</v>
      </c>
      <c r="E114" s="12">
        <v>24.36</v>
      </c>
      <c r="F114" s="13">
        <f>D114/E114</f>
        <v>27.709359605911331</v>
      </c>
      <c r="G114" s="13">
        <f t="shared" si="4"/>
        <v>30408.61192640883</v>
      </c>
      <c r="H114" s="14" t="s">
        <v>8</v>
      </c>
    </row>
    <row r="115" spans="2:8" x14ac:dyDescent="0.25">
      <c r="B115" s="10">
        <v>44985</v>
      </c>
      <c r="C115" s="11" t="s">
        <v>116</v>
      </c>
      <c r="D115" s="12">
        <v>1414.62</v>
      </c>
      <c r="E115" s="12">
        <v>24.36</v>
      </c>
      <c r="F115" s="13">
        <f>D115/E115</f>
        <v>58.071428571428569</v>
      </c>
      <c r="G115" s="13">
        <f t="shared" si="4"/>
        <v>30466.683354980258</v>
      </c>
      <c r="H115" s="14" t="s">
        <v>8</v>
      </c>
    </row>
    <row r="116" spans="2:8" x14ac:dyDescent="0.25">
      <c r="B116" s="10">
        <v>44985</v>
      </c>
      <c r="C116" s="11" t="s">
        <v>13</v>
      </c>
      <c r="D116" s="12">
        <v>1830.75</v>
      </c>
      <c r="E116" s="12">
        <v>24.36</v>
      </c>
      <c r="F116" s="13">
        <f>D116/E116</f>
        <v>75.153940886699516</v>
      </c>
      <c r="G116" s="13">
        <f t="shared" si="4"/>
        <v>30541.837295866957</v>
      </c>
      <c r="H116" s="14" t="s">
        <v>8</v>
      </c>
    </row>
    <row r="117" spans="2:8" x14ac:dyDescent="0.25">
      <c r="B117" s="10">
        <v>44985</v>
      </c>
      <c r="C117" s="11" t="s">
        <v>117</v>
      </c>
      <c r="D117" s="12">
        <v>1650.6</v>
      </c>
      <c r="E117" s="12">
        <v>24.36</v>
      </c>
      <c r="F117" s="13">
        <f>D117/E117</f>
        <v>67.758620689655174</v>
      </c>
      <c r="G117" s="13">
        <f>F117+G116</f>
        <v>30609.595916556613</v>
      </c>
      <c r="H117" s="14" t="s">
        <v>8</v>
      </c>
    </row>
    <row r="118" spans="2:8" x14ac:dyDescent="0.25">
      <c r="B118" s="15">
        <v>44985</v>
      </c>
      <c r="C118" s="16" t="s">
        <v>118</v>
      </c>
      <c r="D118" s="17"/>
      <c r="E118" s="17"/>
      <c r="F118" s="18">
        <v>3198</v>
      </c>
      <c r="G118" s="18">
        <f>F118+G117</f>
        <v>33807.595916556616</v>
      </c>
      <c r="H118" s="19" t="s">
        <v>17</v>
      </c>
    </row>
    <row r="119" spans="2:8" x14ac:dyDescent="0.25">
      <c r="B119" s="27"/>
      <c r="D119" s="20"/>
      <c r="E119" s="20"/>
      <c r="F119" s="21"/>
      <c r="G119" s="21"/>
      <c r="H119" s="2"/>
    </row>
    <row r="120" spans="2:8" x14ac:dyDescent="0.25">
      <c r="C120" s="22" t="s">
        <v>20</v>
      </c>
      <c r="D120" s="28">
        <f>SUM(D6:D118)</f>
        <v>401944.14999999991</v>
      </c>
      <c r="E120" s="20"/>
    </row>
    <row r="121" spans="2:8" x14ac:dyDescent="0.25">
      <c r="C121" s="22" t="s">
        <v>21</v>
      </c>
      <c r="D121" s="23">
        <f>SUM(F7:F8,F11,F18:F24,F30,F33:F38,F43:F44,F46,F50,F56,F61:F63,F70:F72,F76,F78:F82,F84:F85,F89:F92,F97:F98,F104:F105,F112,F118:F118)</f>
        <v>17165.54</v>
      </c>
      <c r="F121" s="21"/>
    </row>
  </sheetData>
  <pageMargins left="0.7" right="0.7" top="0.75" bottom="0.7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1"/>
  <sheetViews>
    <sheetView topLeftCell="A108" workbookViewId="0">
      <selection activeCell="J123" sqref="J123"/>
    </sheetView>
  </sheetViews>
  <sheetFormatPr baseColWidth="10" defaultRowHeight="15" x14ac:dyDescent="0.25"/>
  <cols>
    <col min="1" max="1" width="5.42578125" customWidth="1"/>
    <col min="3" max="3" width="44.85546875" customWidth="1"/>
    <col min="4" max="4" width="12.140625" bestFit="1" customWidth="1"/>
    <col min="5" max="5" width="12" customWidth="1"/>
    <col min="6" max="6" width="12" style="30" customWidth="1"/>
  </cols>
  <sheetData>
    <row r="2" spans="2:10" ht="21" x14ac:dyDescent="0.35">
      <c r="C2" s="1" t="s">
        <v>0</v>
      </c>
    </row>
    <row r="3" spans="2:10" ht="18.75" x14ac:dyDescent="0.3">
      <c r="C3" s="3"/>
    </row>
    <row r="5" spans="2:10" ht="15.75" x14ac:dyDescent="0.25">
      <c r="B5" s="4" t="s">
        <v>1</v>
      </c>
      <c r="C5" s="4" t="s">
        <v>2</v>
      </c>
      <c r="D5" s="4" t="s">
        <v>3</v>
      </c>
      <c r="E5" s="4" t="s">
        <v>4</v>
      </c>
      <c r="F5" s="31" t="s">
        <v>119</v>
      </c>
    </row>
    <row r="6" spans="2:10" x14ac:dyDescent="0.25">
      <c r="B6" s="5">
        <v>44958</v>
      </c>
      <c r="C6" s="6" t="s">
        <v>22</v>
      </c>
      <c r="D6" s="29">
        <f>+F6*E6</f>
        <v>263.96600000000001</v>
      </c>
      <c r="E6" s="7">
        <v>22.37</v>
      </c>
      <c r="F6" s="29">
        <v>11.8</v>
      </c>
    </row>
    <row r="7" spans="2:10" x14ac:dyDescent="0.25">
      <c r="B7" s="10">
        <v>44958</v>
      </c>
      <c r="C7" s="11" t="s">
        <v>23</v>
      </c>
      <c r="D7" s="29">
        <f t="shared" ref="D7:D70" si="0">+F7*E7</f>
        <v>1118.5</v>
      </c>
      <c r="E7" s="7">
        <v>22.37</v>
      </c>
      <c r="F7" s="32">
        <v>50</v>
      </c>
    </row>
    <row r="8" spans="2:10" x14ac:dyDescent="0.25">
      <c r="B8" s="10">
        <v>44958</v>
      </c>
      <c r="C8" s="11" t="s">
        <v>24</v>
      </c>
      <c r="D8" s="29">
        <f t="shared" si="0"/>
        <v>178.96</v>
      </c>
      <c r="E8" s="7">
        <v>22.37</v>
      </c>
      <c r="F8" s="32">
        <v>8</v>
      </c>
    </row>
    <row r="9" spans="2:10" x14ac:dyDescent="0.25">
      <c r="B9" s="10">
        <v>44958</v>
      </c>
      <c r="C9" s="11" t="s">
        <v>25</v>
      </c>
      <c r="D9" s="29">
        <f t="shared" si="0"/>
        <v>1677.75</v>
      </c>
      <c r="E9" s="12">
        <v>22.37</v>
      </c>
      <c r="F9" s="32">
        <v>75</v>
      </c>
    </row>
    <row r="10" spans="2:10" x14ac:dyDescent="0.25">
      <c r="B10" s="24">
        <v>44958</v>
      </c>
      <c r="C10" s="11" t="s">
        <v>26</v>
      </c>
      <c r="D10" s="29">
        <f t="shared" si="0"/>
        <v>572.67200000000003</v>
      </c>
      <c r="E10" s="12">
        <v>22.37</v>
      </c>
      <c r="F10" s="32">
        <v>25.6</v>
      </c>
    </row>
    <row r="11" spans="2:10" x14ac:dyDescent="0.25">
      <c r="B11" s="10">
        <v>44958</v>
      </c>
      <c r="C11" s="11" t="s">
        <v>27</v>
      </c>
      <c r="D11" s="29">
        <f t="shared" si="0"/>
        <v>11185</v>
      </c>
      <c r="E11" s="12">
        <v>22.37</v>
      </c>
      <c r="F11" s="32">
        <v>500</v>
      </c>
    </row>
    <row r="12" spans="2:10" x14ac:dyDescent="0.25">
      <c r="B12" s="10">
        <v>44959</v>
      </c>
      <c r="C12" s="25" t="s">
        <v>28</v>
      </c>
      <c r="D12" s="29">
        <f t="shared" si="0"/>
        <v>6663.8375999999998</v>
      </c>
      <c r="E12" s="12">
        <v>22.68</v>
      </c>
      <c r="F12" s="32">
        <v>293.82</v>
      </c>
    </row>
    <row r="13" spans="2:10" x14ac:dyDescent="0.25">
      <c r="B13" s="10">
        <v>44959</v>
      </c>
      <c r="C13" s="25" t="s">
        <v>29</v>
      </c>
      <c r="D13" s="29">
        <f t="shared" si="0"/>
        <v>907.2</v>
      </c>
      <c r="E13" s="12">
        <v>22.68</v>
      </c>
      <c r="F13" s="32">
        <v>40</v>
      </c>
    </row>
    <row r="14" spans="2:10" x14ac:dyDescent="0.25">
      <c r="B14" s="10">
        <v>44959</v>
      </c>
      <c r="C14" s="11" t="s">
        <v>30</v>
      </c>
      <c r="D14" s="29">
        <f t="shared" si="0"/>
        <v>897.67439999999999</v>
      </c>
      <c r="E14" s="12">
        <v>22.68</v>
      </c>
      <c r="F14" s="32">
        <v>39.58</v>
      </c>
    </row>
    <row r="15" spans="2:10" ht="15.75" x14ac:dyDescent="0.25">
      <c r="B15" s="10">
        <v>44959</v>
      </c>
      <c r="C15" s="11" t="s">
        <v>31</v>
      </c>
      <c r="D15" s="29">
        <f t="shared" si="0"/>
        <v>200.0376</v>
      </c>
      <c r="E15" s="12">
        <v>22.68</v>
      </c>
      <c r="F15" s="32">
        <v>8.82</v>
      </c>
      <c r="H15" s="34">
        <v>44958</v>
      </c>
      <c r="I15" s="35" t="s">
        <v>120</v>
      </c>
      <c r="J15" s="35">
        <v>22.37</v>
      </c>
    </row>
    <row r="16" spans="2:10" ht="15.75" x14ac:dyDescent="0.25">
      <c r="B16" s="10">
        <v>44961</v>
      </c>
      <c r="C16" s="11" t="s">
        <v>32</v>
      </c>
      <c r="D16" s="29">
        <f t="shared" si="0"/>
        <v>2268.0160000000001</v>
      </c>
      <c r="E16" s="12">
        <v>22.9</v>
      </c>
      <c r="F16" s="32">
        <v>99.04</v>
      </c>
      <c r="H16" s="34">
        <v>44959</v>
      </c>
      <c r="I16" s="35" t="s">
        <v>120</v>
      </c>
      <c r="J16" s="35">
        <v>22.44</v>
      </c>
    </row>
    <row r="17" spans="2:10" ht="15.75" x14ac:dyDescent="0.25">
      <c r="B17" s="10">
        <v>44961</v>
      </c>
      <c r="C17" s="11" t="s">
        <v>33</v>
      </c>
      <c r="D17" s="29">
        <f t="shared" si="0"/>
        <v>453.64899999999994</v>
      </c>
      <c r="E17" s="12">
        <v>22.9</v>
      </c>
      <c r="F17" s="32">
        <v>19.809999999999999</v>
      </c>
      <c r="H17" s="34">
        <v>44960</v>
      </c>
      <c r="I17" s="35" t="s">
        <v>120</v>
      </c>
      <c r="J17" s="35">
        <v>22.68</v>
      </c>
    </row>
    <row r="18" spans="2:10" ht="15.75" x14ac:dyDescent="0.25">
      <c r="B18" s="10">
        <v>44963</v>
      </c>
      <c r="C18" s="11" t="s">
        <v>34</v>
      </c>
      <c r="D18" s="29">
        <f t="shared" si="0"/>
        <v>6873</v>
      </c>
      <c r="E18" s="12">
        <v>22.91</v>
      </c>
      <c r="F18" s="32">
        <v>300</v>
      </c>
      <c r="H18" s="34">
        <v>44963</v>
      </c>
      <c r="I18" s="35" t="s">
        <v>120</v>
      </c>
      <c r="J18" s="35">
        <v>22.91</v>
      </c>
    </row>
    <row r="19" spans="2:10" ht="15.75" x14ac:dyDescent="0.25">
      <c r="B19" s="10">
        <v>44963</v>
      </c>
      <c r="C19" s="11" t="s">
        <v>35</v>
      </c>
      <c r="D19" s="29">
        <f t="shared" si="0"/>
        <v>12829.6</v>
      </c>
      <c r="E19" s="12">
        <v>22.91</v>
      </c>
      <c r="F19" s="32">
        <v>560</v>
      </c>
      <c r="H19" s="34">
        <v>44964</v>
      </c>
      <c r="I19" s="35" t="s">
        <v>120</v>
      </c>
      <c r="J19" s="35">
        <v>23.15</v>
      </c>
    </row>
    <row r="20" spans="2:10" ht="15.75" x14ac:dyDescent="0.25">
      <c r="B20" s="10">
        <v>44963</v>
      </c>
      <c r="C20" s="11" t="s">
        <v>36</v>
      </c>
      <c r="D20" s="29">
        <f t="shared" si="0"/>
        <v>343.65</v>
      </c>
      <c r="E20" s="12">
        <v>22.91</v>
      </c>
      <c r="F20" s="32">
        <v>15</v>
      </c>
      <c r="H20" s="34">
        <v>44965</v>
      </c>
      <c r="I20" s="35" t="s">
        <v>120</v>
      </c>
      <c r="J20" s="35">
        <v>23.61</v>
      </c>
    </row>
    <row r="21" spans="2:10" ht="15.75" x14ac:dyDescent="0.25">
      <c r="B21" s="10">
        <v>44963</v>
      </c>
      <c r="C21" s="11" t="s">
        <v>37</v>
      </c>
      <c r="D21" s="29">
        <f t="shared" si="0"/>
        <v>45.82</v>
      </c>
      <c r="E21" s="12">
        <v>22.91</v>
      </c>
      <c r="F21" s="32">
        <v>2</v>
      </c>
      <c r="H21" s="34">
        <v>44966</v>
      </c>
      <c r="I21" s="35" t="s">
        <v>120</v>
      </c>
      <c r="J21" s="35">
        <v>23.81</v>
      </c>
    </row>
    <row r="22" spans="2:10" ht="15.75" x14ac:dyDescent="0.25">
      <c r="B22" s="10">
        <v>44963</v>
      </c>
      <c r="C22" s="11" t="s">
        <v>38</v>
      </c>
      <c r="D22" s="29">
        <f t="shared" si="0"/>
        <v>68.73</v>
      </c>
      <c r="E22" s="12">
        <v>22.91</v>
      </c>
      <c r="F22" s="32">
        <v>3</v>
      </c>
      <c r="H22" s="34">
        <v>44967</v>
      </c>
      <c r="I22" s="35" t="s">
        <v>120</v>
      </c>
      <c r="J22" s="35">
        <v>23.81</v>
      </c>
    </row>
    <row r="23" spans="2:10" ht="15.75" x14ac:dyDescent="0.25">
      <c r="B23" s="10">
        <v>44963</v>
      </c>
      <c r="C23" s="11" t="s">
        <v>39</v>
      </c>
      <c r="D23" s="29">
        <f t="shared" si="0"/>
        <v>5635.86</v>
      </c>
      <c r="E23" s="12">
        <v>22.91</v>
      </c>
      <c r="F23" s="32">
        <v>246</v>
      </c>
      <c r="H23" s="34">
        <v>44970</v>
      </c>
      <c r="I23" s="35" t="s">
        <v>120</v>
      </c>
      <c r="J23" s="35">
        <v>24.2</v>
      </c>
    </row>
    <row r="24" spans="2:10" ht="15.75" x14ac:dyDescent="0.25">
      <c r="B24" s="10">
        <v>44963</v>
      </c>
      <c r="C24" s="11" t="s">
        <v>40</v>
      </c>
      <c r="D24" s="29">
        <f t="shared" si="0"/>
        <v>1603.7</v>
      </c>
      <c r="E24" s="12">
        <v>22.91</v>
      </c>
      <c r="F24" s="32">
        <v>70</v>
      </c>
      <c r="H24" s="34">
        <v>44971</v>
      </c>
      <c r="I24" s="35" t="s">
        <v>120</v>
      </c>
      <c r="J24" s="35">
        <v>24.25</v>
      </c>
    </row>
    <row r="25" spans="2:10" ht="15.75" x14ac:dyDescent="0.25">
      <c r="B25" s="10">
        <v>44963</v>
      </c>
      <c r="C25" s="11" t="s">
        <v>41</v>
      </c>
      <c r="D25" s="29">
        <f t="shared" si="0"/>
        <v>3436.5</v>
      </c>
      <c r="E25" s="12">
        <v>22.91</v>
      </c>
      <c r="F25" s="32">
        <v>150</v>
      </c>
      <c r="H25" s="34">
        <v>44972</v>
      </c>
      <c r="I25" s="35" t="s">
        <v>120</v>
      </c>
      <c r="J25" s="35">
        <v>24.34</v>
      </c>
    </row>
    <row r="26" spans="2:10" ht="15.75" x14ac:dyDescent="0.25">
      <c r="B26" s="10">
        <v>44963</v>
      </c>
      <c r="C26" s="11" t="s">
        <v>42</v>
      </c>
      <c r="D26" s="29">
        <f t="shared" si="0"/>
        <v>4123.8</v>
      </c>
      <c r="E26" s="12">
        <v>22.91</v>
      </c>
      <c r="F26" s="32">
        <v>180</v>
      </c>
      <c r="H26" s="34">
        <v>44973</v>
      </c>
      <c r="I26" s="35" t="s">
        <v>120</v>
      </c>
      <c r="J26" s="35">
        <v>24.37</v>
      </c>
    </row>
    <row r="27" spans="2:10" ht="15.75" x14ac:dyDescent="0.25">
      <c r="B27" s="10">
        <v>44963</v>
      </c>
      <c r="C27" s="11" t="s">
        <v>43</v>
      </c>
      <c r="D27" s="29">
        <f t="shared" si="0"/>
        <v>802.07909999999993</v>
      </c>
      <c r="E27" s="12">
        <v>22.91</v>
      </c>
      <c r="F27" s="32">
        <v>35.01</v>
      </c>
      <c r="H27" s="34">
        <v>44974</v>
      </c>
      <c r="I27" s="35" t="s">
        <v>120</v>
      </c>
      <c r="J27" s="35">
        <v>24.39</v>
      </c>
    </row>
    <row r="28" spans="2:10" ht="15.75" x14ac:dyDescent="0.25">
      <c r="B28" s="10">
        <v>44963</v>
      </c>
      <c r="C28" s="11" t="s">
        <v>44</v>
      </c>
      <c r="D28" s="29">
        <f t="shared" si="0"/>
        <v>802.07909999999993</v>
      </c>
      <c r="E28" s="12">
        <v>22.91</v>
      </c>
      <c r="F28" s="32">
        <v>35.01</v>
      </c>
      <c r="H28" s="34">
        <v>44977</v>
      </c>
      <c r="I28" s="35" t="s">
        <v>120</v>
      </c>
      <c r="J28" s="35">
        <v>24.39</v>
      </c>
    </row>
    <row r="29" spans="2:10" ht="15.75" x14ac:dyDescent="0.25">
      <c r="B29" s="10">
        <v>44963</v>
      </c>
      <c r="C29" s="11" t="s">
        <v>45</v>
      </c>
      <c r="D29" s="29">
        <f t="shared" si="0"/>
        <v>701.73329999999999</v>
      </c>
      <c r="E29" s="12">
        <v>22.91</v>
      </c>
      <c r="F29" s="32">
        <v>30.63</v>
      </c>
      <c r="H29" s="34">
        <v>44978</v>
      </c>
      <c r="I29" s="35" t="s">
        <v>120</v>
      </c>
      <c r="J29" s="35">
        <v>24.39</v>
      </c>
    </row>
    <row r="30" spans="2:10" ht="15.75" x14ac:dyDescent="0.25">
      <c r="B30" s="10">
        <v>44963</v>
      </c>
      <c r="C30" s="11" t="s">
        <v>14</v>
      </c>
      <c r="D30" s="29">
        <f t="shared" si="0"/>
        <v>458.2</v>
      </c>
      <c r="E30" s="12">
        <v>22.91</v>
      </c>
      <c r="F30" s="32">
        <v>20</v>
      </c>
      <c r="H30" s="34">
        <v>44979</v>
      </c>
      <c r="I30" s="35" t="s">
        <v>120</v>
      </c>
      <c r="J30" s="35">
        <v>24.4</v>
      </c>
    </row>
    <row r="31" spans="2:10" ht="15.75" x14ac:dyDescent="0.25">
      <c r="B31" s="10">
        <v>44963</v>
      </c>
      <c r="C31" s="11" t="s">
        <v>46</v>
      </c>
      <c r="D31" s="29">
        <f t="shared" si="0"/>
        <v>687.3</v>
      </c>
      <c r="E31" s="12">
        <v>22.91</v>
      </c>
      <c r="F31" s="32">
        <v>30</v>
      </c>
      <c r="H31" s="34">
        <v>44980</v>
      </c>
      <c r="I31" s="35" t="s">
        <v>120</v>
      </c>
      <c r="J31" s="35">
        <v>24.39</v>
      </c>
    </row>
    <row r="32" spans="2:10" ht="15.75" x14ac:dyDescent="0.25">
      <c r="B32" s="10">
        <v>44964</v>
      </c>
      <c r="C32" s="11" t="s">
        <v>47</v>
      </c>
      <c r="D32" s="29">
        <f t="shared" si="0"/>
        <v>19.908999999999999</v>
      </c>
      <c r="E32" s="12">
        <v>23.15</v>
      </c>
      <c r="F32" s="32">
        <v>0.86</v>
      </c>
      <c r="H32" s="34">
        <v>44981</v>
      </c>
      <c r="I32" s="35" t="s">
        <v>120</v>
      </c>
      <c r="J32" s="35">
        <v>24.37</v>
      </c>
    </row>
    <row r="33" spans="2:10" ht="15.75" x14ac:dyDescent="0.25">
      <c r="B33" s="10">
        <v>44964</v>
      </c>
      <c r="C33" s="11" t="s">
        <v>48</v>
      </c>
      <c r="D33" s="29">
        <f t="shared" si="0"/>
        <v>1389</v>
      </c>
      <c r="E33" s="12">
        <v>23.15</v>
      </c>
      <c r="F33" s="32">
        <v>60</v>
      </c>
      <c r="H33" s="34">
        <v>44984</v>
      </c>
      <c r="I33" s="35" t="s">
        <v>120</v>
      </c>
      <c r="J33" s="35">
        <v>24.42</v>
      </c>
    </row>
    <row r="34" spans="2:10" ht="15.75" x14ac:dyDescent="0.25">
      <c r="B34" s="10">
        <v>44964</v>
      </c>
      <c r="C34" s="11" t="s">
        <v>49</v>
      </c>
      <c r="D34" s="29">
        <f t="shared" si="0"/>
        <v>1157.5</v>
      </c>
      <c r="E34" s="12">
        <v>23.15</v>
      </c>
      <c r="F34" s="32">
        <v>50</v>
      </c>
      <c r="H34" s="36">
        <v>44985</v>
      </c>
      <c r="I34" s="37" t="s">
        <v>120</v>
      </c>
      <c r="J34" s="38">
        <v>24.36</v>
      </c>
    </row>
    <row r="35" spans="2:10" x14ac:dyDescent="0.25">
      <c r="B35" s="10">
        <v>44964</v>
      </c>
      <c r="C35" s="11" t="s">
        <v>50</v>
      </c>
      <c r="D35" s="29">
        <f t="shared" si="0"/>
        <v>28243</v>
      </c>
      <c r="E35" s="12">
        <v>23.15</v>
      </c>
      <c r="F35" s="32">
        <v>1220</v>
      </c>
    </row>
    <row r="36" spans="2:10" x14ac:dyDescent="0.25">
      <c r="B36" s="10">
        <v>44964</v>
      </c>
      <c r="C36" s="11" t="s">
        <v>51</v>
      </c>
      <c r="D36" s="29">
        <f t="shared" si="0"/>
        <v>1389</v>
      </c>
      <c r="E36" s="12">
        <v>23.15</v>
      </c>
      <c r="F36" s="32">
        <v>60</v>
      </c>
    </row>
    <row r="37" spans="2:10" x14ac:dyDescent="0.25">
      <c r="B37" s="10">
        <v>44964</v>
      </c>
      <c r="C37" s="11" t="s">
        <v>52</v>
      </c>
      <c r="D37" s="29">
        <f t="shared" si="0"/>
        <v>1852</v>
      </c>
      <c r="E37" s="12">
        <v>23.15</v>
      </c>
      <c r="F37" s="32">
        <v>80</v>
      </c>
    </row>
    <row r="38" spans="2:10" x14ac:dyDescent="0.25">
      <c r="B38" s="10">
        <v>44965</v>
      </c>
      <c r="C38" s="11" t="s">
        <v>53</v>
      </c>
      <c r="D38" s="29">
        <f t="shared" si="0"/>
        <v>354.15</v>
      </c>
      <c r="E38" s="12">
        <v>23.61</v>
      </c>
      <c r="F38" s="32">
        <v>15</v>
      </c>
    </row>
    <row r="39" spans="2:10" x14ac:dyDescent="0.25">
      <c r="B39" s="10">
        <v>44966</v>
      </c>
      <c r="C39" s="11" t="s">
        <v>54</v>
      </c>
      <c r="D39" s="29">
        <f t="shared" si="0"/>
        <v>45911.39</v>
      </c>
      <c r="E39" s="12">
        <v>23.8</v>
      </c>
      <c r="F39" s="32">
        <v>1929.05</v>
      </c>
    </row>
    <row r="40" spans="2:10" x14ac:dyDescent="0.25">
      <c r="B40" s="10">
        <v>44966</v>
      </c>
      <c r="C40" s="11" t="s">
        <v>55</v>
      </c>
      <c r="D40" s="29">
        <f t="shared" si="0"/>
        <v>16681.721999999998</v>
      </c>
      <c r="E40" s="12">
        <v>23.9</v>
      </c>
      <c r="F40" s="32">
        <v>697.98</v>
      </c>
    </row>
    <row r="41" spans="2:10" x14ac:dyDescent="0.25">
      <c r="B41" s="10">
        <v>44967</v>
      </c>
      <c r="C41" s="11" t="s">
        <v>56</v>
      </c>
      <c r="D41" s="29">
        <f t="shared" si="0"/>
        <v>651.67970000000003</v>
      </c>
      <c r="E41" s="12">
        <v>23.81</v>
      </c>
      <c r="F41" s="32">
        <v>27.37</v>
      </c>
    </row>
    <row r="42" spans="2:10" x14ac:dyDescent="0.25">
      <c r="B42" s="10">
        <v>44967</v>
      </c>
      <c r="C42" s="11" t="s">
        <v>57</v>
      </c>
      <c r="D42" s="29">
        <f t="shared" si="0"/>
        <v>952.4</v>
      </c>
      <c r="E42" s="12">
        <v>23.81</v>
      </c>
      <c r="F42" s="32">
        <v>40</v>
      </c>
    </row>
    <row r="43" spans="2:10" x14ac:dyDescent="0.25">
      <c r="B43" s="10">
        <v>44967</v>
      </c>
      <c r="C43" s="11" t="s">
        <v>46</v>
      </c>
      <c r="D43" s="29">
        <f t="shared" si="0"/>
        <v>19048</v>
      </c>
      <c r="E43" s="12">
        <v>23.81</v>
      </c>
      <c r="F43" s="32">
        <v>800</v>
      </c>
    </row>
    <row r="44" spans="2:10" x14ac:dyDescent="0.25">
      <c r="B44" s="10">
        <v>44967</v>
      </c>
      <c r="C44" s="11" t="s">
        <v>18</v>
      </c>
      <c r="D44" s="29">
        <f t="shared" si="0"/>
        <v>1428.6</v>
      </c>
      <c r="E44" s="12">
        <v>23.81</v>
      </c>
      <c r="F44" s="32">
        <v>60</v>
      </c>
    </row>
    <row r="45" spans="2:10" x14ac:dyDescent="0.25">
      <c r="B45" s="10">
        <v>44967</v>
      </c>
      <c r="C45" s="11" t="s">
        <v>10</v>
      </c>
      <c r="D45" s="29">
        <f t="shared" si="0"/>
        <v>1190.5</v>
      </c>
      <c r="E45" s="12">
        <v>23.81</v>
      </c>
      <c r="F45" s="32">
        <v>50</v>
      </c>
    </row>
    <row r="46" spans="2:10" x14ac:dyDescent="0.25">
      <c r="B46" s="10">
        <v>44967</v>
      </c>
      <c r="C46" s="11" t="s">
        <v>16</v>
      </c>
      <c r="D46" s="29">
        <f t="shared" si="0"/>
        <v>8095.4</v>
      </c>
      <c r="E46" s="12">
        <v>23.81</v>
      </c>
      <c r="F46" s="32">
        <v>340</v>
      </c>
    </row>
    <row r="47" spans="2:10" x14ac:dyDescent="0.25">
      <c r="B47" s="10">
        <v>44967</v>
      </c>
      <c r="C47" s="11" t="s">
        <v>58</v>
      </c>
      <c r="D47" s="29">
        <f t="shared" si="0"/>
        <v>8095.4</v>
      </c>
      <c r="E47" s="12">
        <v>23.81</v>
      </c>
      <c r="F47" s="32">
        <v>340</v>
      </c>
    </row>
    <row r="48" spans="2:10" x14ac:dyDescent="0.25">
      <c r="B48" s="10">
        <v>44967</v>
      </c>
      <c r="C48" s="11" t="s">
        <v>19</v>
      </c>
      <c r="D48" s="29">
        <f t="shared" si="0"/>
        <v>1190.5</v>
      </c>
      <c r="E48" s="12">
        <v>23.81</v>
      </c>
      <c r="F48" s="32">
        <v>50</v>
      </c>
    </row>
    <row r="49" spans="2:6" x14ac:dyDescent="0.25">
      <c r="B49" s="10">
        <v>44970</v>
      </c>
      <c r="C49" s="11" t="s">
        <v>59</v>
      </c>
      <c r="D49" s="29">
        <f t="shared" si="0"/>
        <v>360.096</v>
      </c>
      <c r="E49" s="12">
        <v>24.2</v>
      </c>
      <c r="F49" s="32">
        <v>14.88</v>
      </c>
    </row>
    <row r="50" spans="2:6" x14ac:dyDescent="0.25">
      <c r="B50" s="10">
        <v>44970</v>
      </c>
      <c r="C50" s="11" t="s">
        <v>60</v>
      </c>
      <c r="D50" s="29">
        <f t="shared" si="0"/>
        <v>1815</v>
      </c>
      <c r="E50" s="12">
        <v>24.2</v>
      </c>
      <c r="F50" s="32">
        <v>75</v>
      </c>
    </row>
    <row r="51" spans="2:6" x14ac:dyDescent="0.25">
      <c r="B51" s="10">
        <v>44970</v>
      </c>
      <c r="C51" s="11" t="s">
        <v>11</v>
      </c>
      <c r="D51" s="29">
        <f t="shared" si="0"/>
        <v>36.299999999999997</v>
      </c>
      <c r="E51" s="12">
        <v>24.2</v>
      </c>
      <c r="F51" s="32">
        <v>1.5</v>
      </c>
    </row>
    <row r="52" spans="2:6" x14ac:dyDescent="0.25">
      <c r="B52" s="10">
        <v>44970</v>
      </c>
      <c r="C52" s="11" t="s">
        <v>61</v>
      </c>
      <c r="D52" s="29">
        <f t="shared" si="0"/>
        <v>1874.7739999999999</v>
      </c>
      <c r="E52" s="12">
        <v>24.2</v>
      </c>
      <c r="F52" s="32">
        <v>77.47</v>
      </c>
    </row>
    <row r="53" spans="2:6" x14ac:dyDescent="0.25">
      <c r="B53" s="10">
        <v>44970</v>
      </c>
      <c r="C53" s="11" t="s">
        <v>62</v>
      </c>
      <c r="D53" s="29">
        <f t="shared" si="0"/>
        <v>839.49799999999993</v>
      </c>
      <c r="E53" s="12">
        <v>24.2</v>
      </c>
      <c r="F53" s="32">
        <v>34.69</v>
      </c>
    </row>
    <row r="54" spans="2:6" x14ac:dyDescent="0.25">
      <c r="B54" s="10">
        <v>44970</v>
      </c>
      <c r="C54" s="11" t="s">
        <v>63</v>
      </c>
      <c r="D54" s="29">
        <f t="shared" si="0"/>
        <v>874.346</v>
      </c>
      <c r="E54" s="12">
        <v>24.2</v>
      </c>
      <c r="F54" s="32">
        <v>36.130000000000003</v>
      </c>
    </row>
    <row r="55" spans="2:6" x14ac:dyDescent="0.25">
      <c r="B55" s="10">
        <v>44970</v>
      </c>
      <c r="C55" s="26" t="s">
        <v>64</v>
      </c>
      <c r="D55" s="29">
        <f t="shared" si="0"/>
        <v>5808</v>
      </c>
      <c r="E55" s="12">
        <v>24.2</v>
      </c>
      <c r="F55" s="32">
        <v>240</v>
      </c>
    </row>
    <row r="56" spans="2:6" x14ac:dyDescent="0.25">
      <c r="B56" s="10">
        <v>44971</v>
      </c>
      <c r="C56" s="11" t="s">
        <v>65</v>
      </c>
      <c r="D56" s="29">
        <f t="shared" si="0"/>
        <v>3880</v>
      </c>
      <c r="E56" s="12">
        <v>24.25</v>
      </c>
      <c r="F56" s="32">
        <v>160</v>
      </c>
    </row>
    <row r="57" spans="2:6" x14ac:dyDescent="0.25">
      <c r="B57" s="10">
        <v>44971</v>
      </c>
      <c r="C57" s="11" t="s">
        <v>66</v>
      </c>
      <c r="D57" s="29">
        <f t="shared" si="0"/>
        <v>46898.53</v>
      </c>
      <c r="E57" s="12">
        <v>24.25</v>
      </c>
      <c r="F57" s="32">
        <v>1933.96</v>
      </c>
    </row>
    <row r="58" spans="2:6" x14ac:dyDescent="0.25">
      <c r="B58" s="10">
        <v>44971</v>
      </c>
      <c r="C58" s="11" t="s">
        <v>67</v>
      </c>
      <c r="D58" s="29">
        <f t="shared" si="0"/>
        <v>6969.9350000000004</v>
      </c>
      <c r="E58" s="12">
        <v>24.25</v>
      </c>
      <c r="F58" s="32">
        <v>287.42</v>
      </c>
    </row>
    <row r="59" spans="2:6" x14ac:dyDescent="0.25">
      <c r="B59" s="10">
        <v>44971</v>
      </c>
      <c r="C59" s="11" t="s">
        <v>68</v>
      </c>
      <c r="D59" s="29">
        <f t="shared" si="0"/>
        <v>8582.8024999999998</v>
      </c>
      <c r="E59" s="12">
        <v>24.25</v>
      </c>
      <c r="F59" s="32">
        <v>353.93</v>
      </c>
    </row>
    <row r="60" spans="2:6" x14ac:dyDescent="0.25">
      <c r="B60" s="10">
        <v>44971</v>
      </c>
      <c r="C60" s="11" t="s">
        <v>69</v>
      </c>
      <c r="D60" s="29">
        <f t="shared" si="0"/>
        <v>1457.6675</v>
      </c>
      <c r="E60" s="12">
        <v>24.25</v>
      </c>
      <c r="F60" s="32">
        <v>60.11</v>
      </c>
    </row>
    <row r="61" spans="2:6" x14ac:dyDescent="0.25">
      <c r="B61" s="10">
        <v>44971</v>
      </c>
      <c r="C61" s="11" t="s">
        <v>70</v>
      </c>
      <c r="D61" s="29">
        <f t="shared" si="0"/>
        <v>3637.5</v>
      </c>
      <c r="E61" s="12">
        <v>24.25</v>
      </c>
      <c r="F61" s="32">
        <v>150</v>
      </c>
    </row>
    <row r="62" spans="2:6" x14ac:dyDescent="0.25">
      <c r="B62" s="10">
        <v>44972</v>
      </c>
      <c r="C62" s="11" t="s">
        <v>71</v>
      </c>
      <c r="D62" s="29">
        <f t="shared" si="0"/>
        <v>29208</v>
      </c>
      <c r="E62" s="12">
        <v>24.34</v>
      </c>
      <c r="F62" s="32">
        <v>1200</v>
      </c>
    </row>
    <row r="63" spans="2:6" x14ac:dyDescent="0.25">
      <c r="B63" s="10">
        <v>44972</v>
      </c>
      <c r="C63" s="11" t="s">
        <v>72</v>
      </c>
      <c r="D63" s="29">
        <f t="shared" si="0"/>
        <v>7545.4</v>
      </c>
      <c r="E63" s="12">
        <v>24.34</v>
      </c>
      <c r="F63" s="32">
        <v>310</v>
      </c>
    </row>
    <row r="64" spans="2:6" x14ac:dyDescent="0.25">
      <c r="B64" s="10">
        <v>44972</v>
      </c>
      <c r="C64" s="11" t="s">
        <v>73</v>
      </c>
      <c r="D64" s="29">
        <f t="shared" si="0"/>
        <v>1008.6496</v>
      </c>
      <c r="E64" s="12">
        <v>24.34</v>
      </c>
      <c r="F64" s="32">
        <v>41.44</v>
      </c>
    </row>
    <row r="65" spans="2:6" x14ac:dyDescent="0.25">
      <c r="B65" s="10">
        <v>44972</v>
      </c>
      <c r="C65" s="11" t="s">
        <v>12</v>
      </c>
      <c r="D65" s="29">
        <f t="shared" si="0"/>
        <v>139.95500000000001</v>
      </c>
      <c r="E65" s="12">
        <v>24.34</v>
      </c>
      <c r="F65" s="32">
        <v>5.75</v>
      </c>
    </row>
    <row r="66" spans="2:6" x14ac:dyDescent="0.25">
      <c r="B66" s="10">
        <v>44972</v>
      </c>
      <c r="C66" s="11" t="s">
        <v>74</v>
      </c>
      <c r="D66" s="29">
        <f t="shared" si="0"/>
        <v>523.06659999999999</v>
      </c>
      <c r="E66" s="12">
        <v>24.34</v>
      </c>
      <c r="F66" s="32">
        <v>21.49</v>
      </c>
    </row>
    <row r="67" spans="2:6" x14ac:dyDescent="0.25">
      <c r="B67" s="10">
        <v>44973</v>
      </c>
      <c r="C67" s="11" t="s">
        <v>75</v>
      </c>
      <c r="D67" s="29">
        <f t="shared" si="0"/>
        <v>45835.0452</v>
      </c>
      <c r="E67" s="12">
        <v>24.36</v>
      </c>
      <c r="F67" s="32">
        <v>1881.57</v>
      </c>
    </row>
    <row r="68" spans="2:6" x14ac:dyDescent="0.25">
      <c r="B68" s="10">
        <v>44973</v>
      </c>
      <c r="C68" s="11" t="s">
        <v>76</v>
      </c>
      <c r="D68" s="29">
        <f t="shared" si="0"/>
        <v>13756.865</v>
      </c>
      <c r="E68" s="12">
        <v>24.37</v>
      </c>
      <c r="F68" s="32">
        <v>564.5</v>
      </c>
    </row>
    <row r="69" spans="2:6" x14ac:dyDescent="0.25">
      <c r="B69" s="10">
        <v>44973</v>
      </c>
      <c r="C69" s="11" t="s">
        <v>77</v>
      </c>
      <c r="D69" s="29">
        <f t="shared" si="0"/>
        <v>767.89870000000008</v>
      </c>
      <c r="E69" s="12">
        <v>24.37</v>
      </c>
      <c r="F69" s="32">
        <v>31.51</v>
      </c>
    </row>
    <row r="70" spans="2:6" x14ac:dyDescent="0.25">
      <c r="B70" s="10">
        <v>44973</v>
      </c>
      <c r="C70" s="11" t="s">
        <v>78</v>
      </c>
      <c r="D70" s="29">
        <f t="shared" si="0"/>
        <v>5848.8</v>
      </c>
      <c r="E70" s="12">
        <v>24.37</v>
      </c>
      <c r="F70" s="32">
        <v>240</v>
      </c>
    </row>
    <row r="71" spans="2:6" x14ac:dyDescent="0.25">
      <c r="B71" s="10">
        <v>44973</v>
      </c>
      <c r="C71" s="11" t="s">
        <v>79</v>
      </c>
      <c r="D71" s="29">
        <f t="shared" ref="D71:D118" si="1">+F71*E71</f>
        <v>12185</v>
      </c>
      <c r="E71" s="12">
        <v>24.37</v>
      </c>
      <c r="F71" s="32">
        <v>500</v>
      </c>
    </row>
    <row r="72" spans="2:6" x14ac:dyDescent="0.25">
      <c r="B72" s="10">
        <v>44973</v>
      </c>
      <c r="C72" s="11" t="s">
        <v>80</v>
      </c>
      <c r="D72" s="29">
        <f t="shared" si="1"/>
        <v>12185</v>
      </c>
      <c r="E72" s="12">
        <v>24.37</v>
      </c>
      <c r="F72" s="32">
        <v>500</v>
      </c>
    </row>
    <row r="73" spans="2:6" x14ac:dyDescent="0.25">
      <c r="B73" s="10">
        <v>44973</v>
      </c>
      <c r="C73" s="11" t="s">
        <v>81</v>
      </c>
      <c r="D73" s="29">
        <f t="shared" si="1"/>
        <v>2768.6757000000002</v>
      </c>
      <c r="E73" s="12">
        <v>24.37</v>
      </c>
      <c r="F73" s="32">
        <v>113.61</v>
      </c>
    </row>
    <row r="74" spans="2:6" x14ac:dyDescent="0.25">
      <c r="B74" s="10">
        <v>44974</v>
      </c>
      <c r="C74" s="11" t="s">
        <v>82</v>
      </c>
      <c r="D74" s="29">
        <f t="shared" si="1"/>
        <v>1983.8826000000001</v>
      </c>
      <c r="E74" s="12">
        <v>24.39</v>
      </c>
      <c r="F74" s="32">
        <v>81.34</v>
      </c>
    </row>
    <row r="75" spans="2:6" x14ac:dyDescent="0.25">
      <c r="B75" s="10">
        <v>44974</v>
      </c>
      <c r="C75" s="11" t="s">
        <v>83</v>
      </c>
      <c r="D75" s="29">
        <f t="shared" si="1"/>
        <v>25.609500000000001</v>
      </c>
      <c r="E75" s="12">
        <v>24.39</v>
      </c>
      <c r="F75" s="32">
        <v>1.05</v>
      </c>
    </row>
    <row r="76" spans="2:6" x14ac:dyDescent="0.25">
      <c r="B76" s="10">
        <v>44974</v>
      </c>
      <c r="C76" s="11" t="s">
        <v>84</v>
      </c>
      <c r="D76" s="29">
        <f t="shared" si="1"/>
        <v>487.8</v>
      </c>
      <c r="E76" s="12">
        <v>24.39</v>
      </c>
      <c r="F76" s="32">
        <v>20</v>
      </c>
    </row>
    <row r="77" spans="2:6" x14ac:dyDescent="0.25">
      <c r="B77" s="10">
        <v>44974</v>
      </c>
      <c r="C77" s="11" t="s">
        <v>30</v>
      </c>
      <c r="D77" s="29">
        <f t="shared" si="1"/>
        <v>975.6</v>
      </c>
      <c r="E77" s="12">
        <v>24.39</v>
      </c>
      <c r="F77" s="32">
        <v>40</v>
      </c>
    </row>
    <row r="78" spans="2:6" x14ac:dyDescent="0.25">
      <c r="B78" s="10">
        <v>44974</v>
      </c>
      <c r="C78" s="11" t="s">
        <v>85</v>
      </c>
      <c r="D78" s="29">
        <f t="shared" si="1"/>
        <v>2439</v>
      </c>
      <c r="E78" s="12">
        <v>24.39</v>
      </c>
      <c r="F78" s="32">
        <v>100</v>
      </c>
    </row>
    <row r="79" spans="2:6" x14ac:dyDescent="0.25">
      <c r="B79" s="10">
        <v>44974</v>
      </c>
      <c r="C79" s="11" t="s">
        <v>46</v>
      </c>
      <c r="D79" s="29">
        <f t="shared" si="1"/>
        <v>19512</v>
      </c>
      <c r="E79" s="12">
        <v>24.39</v>
      </c>
      <c r="F79" s="32">
        <v>800</v>
      </c>
    </row>
    <row r="80" spans="2:6" x14ac:dyDescent="0.25">
      <c r="B80" s="10">
        <v>44979</v>
      </c>
      <c r="C80" s="11" t="s">
        <v>86</v>
      </c>
      <c r="D80" s="29">
        <f t="shared" si="1"/>
        <v>19520</v>
      </c>
      <c r="E80" s="12">
        <v>24.4</v>
      </c>
      <c r="F80" s="32">
        <v>800</v>
      </c>
    </row>
    <row r="81" spans="2:6" x14ac:dyDescent="0.25">
      <c r="B81" s="10">
        <v>44979</v>
      </c>
      <c r="C81" s="11" t="s">
        <v>87</v>
      </c>
      <c r="D81" s="29">
        <f t="shared" si="1"/>
        <v>19520</v>
      </c>
      <c r="E81" s="12">
        <v>24.4</v>
      </c>
      <c r="F81" s="32">
        <v>800</v>
      </c>
    </row>
    <row r="82" spans="2:6" x14ac:dyDescent="0.25">
      <c r="B82" s="10">
        <v>44979</v>
      </c>
      <c r="C82" s="11" t="s">
        <v>88</v>
      </c>
      <c r="D82" s="29">
        <f t="shared" si="1"/>
        <v>14640</v>
      </c>
      <c r="E82" s="12">
        <v>24.4</v>
      </c>
      <c r="F82" s="32">
        <v>600</v>
      </c>
    </row>
    <row r="83" spans="2:6" x14ac:dyDescent="0.25">
      <c r="B83" s="10">
        <v>44979</v>
      </c>
      <c r="C83" s="11" t="s">
        <v>89</v>
      </c>
      <c r="D83" s="29">
        <f t="shared" si="1"/>
        <v>366</v>
      </c>
      <c r="E83" s="12">
        <v>24.4</v>
      </c>
      <c r="F83" s="32">
        <v>15</v>
      </c>
    </row>
    <row r="84" spans="2:6" x14ac:dyDescent="0.25">
      <c r="B84" s="10">
        <v>44979</v>
      </c>
      <c r="C84" s="11" t="s">
        <v>90</v>
      </c>
      <c r="D84" s="29">
        <f t="shared" si="1"/>
        <v>2440</v>
      </c>
      <c r="E84" s="12">
        <v>24.4</v>
      </c>
      <c r="F84" s="32">
        <v>100</v>
      </c>
    </row>
    <row r="85" spans="2:6" x14ac:dyDescent="0.25">
      <c r="B85" s="10">
        <v>44979</v>
      </c>
      <c r="C85" s="11" t="s">
        <v>91</v>
      </c>
      <c r="D85" s="29">
        <f t="shared" si="1"/>
        <v>1220</v>
      </c>
      <c r="E85" s="12">
        <v>24.4</v>
      </c>
      <c r="F85" s="32">
        <v>50</v>
      </c>
    </row>
    <row r="86" spans="2:6" x14ac:dyDescent="0.25">
      <c r="B86" s="10">
        <v>44979</v>
      </c>
      <c r="C86" s="11" t="s">
        <v>15</v>
      </c>
      <c r="D86" s="29">
        <f t="shared" si="1"/>
        <v>493.12399999999997</v>
      </c>
      <c r="E86" s="12">
        <v>24.4</v>
      </c>
      <c r="F86" s="32">
        <v>20.21</v>
      </c>
    </row>
    <row r="87" spans="2:6" x14ac:dyDescent="0.25">
      <c r="B87" s="10">
        <v>44980</v>
      </c>
      <c r="C87" s="11" t="s">
        <v>92</v>
      </c>
      <c r="D87" s="29">
        <f t="shared" si="1"/>
        <v>453.89789999999999</v>
      </c>
      <c r="E87" s="12">
        <v>24.39</v>
      </c>
      <c r="F87" s="32">
        <v>18.61</v>
      </c>
    </row>
    <row r="88" spans="2:6" x14ac:dyDescent="0.25">
      <c r="B88" s="10">
        <v>44980</v>
      </c>
      <c r="C88" s="11" t="s">
        <v>93</v>
      </c>
      <c r="D88" s="29">
        <f t="shared" si="1"/>
        <v>13635.961200000002</v>
      </c>
      <c r="E88" s="12">
        <v>24.39</v>
      </c>
      <c r="F88" s="32">
        <v>559.08000000000004</v>
      </c>
    </row>
    <row r="89" spans="2:6" x14ac:dyDescent="0.25">
      <c r="B89" s="10">
        <v>44980</v>
      </c>
      <c r="C89" s="11" t="s">
        <v>94</v>
      </c>
      <c r="D89" s="29">
        <f t="shared" si="1"/>
        <v>609.75</v>
      </c>
      <c r="E89" s="12">
        <v>24.39</v>
      </c>
      <c r="F89" s="32">
        <v>25</v>
      </c>
    </row>
    <row r="90" spans="2:6" x14ac:dyDescent="0.25">
      <c r="B90" s="10">
        <v>44980</v>
      </c>
      <c r="C90" s="11" t="s">
        <v>95</v>
      </c>
      <c r="D90" s="29">
        <f t="shared" si="1"/>
        <v>1707.3</v>
      </c>
      <c r="E90" s="12">
        <v>24.39</v>
      </c>
      <c r="F90" s="32">
        <v>70</v>
      </c>
    </row>
    <row r="91" spans="2:6" x14ac:dyDescent="0.25">
      <c r="B91" s="10">
        <v>44981</v>
      </c>
      <c r="C91" s="11" t="s">
        <v>96</v>
      </c>
      <c r="D91" s="29">
        <f t="shared" si="1"/>
        <v>36555</v>
      </c>
      <c r="E91" s="12">
        <v>24.37</v>
      </c>
      <c r="F91" s="32">
        <v>1500</v>
      </c>
    </row>
    <row r="92" spans="2:6" x14ac:dyDescent="0.25">
      <c r="B92" s="10">
        <v>44981</v>
      </c>
      <c r="C92" s="11" t="s">
        <v>15</v>
      </c>
      <c r="D92" s="29">
        <f t="shared" si="1"/>
        <v>9225.0198</v>
      </c>
      <c r="E92" s="12">
        <v>24.37</v>
      </c>
      <c r="F92" s="32">
        <v>378.54</v>
      </c>
    </row>
    <row r="93" spans="2:6" x14ac:dyDescent="0.25">
      <c r="B93" s="10">
        <v>44981</v>
      </c>
      <c r="C93" s="11" t="s">
        <v>97</v>
      </c>
      <c r="D93" s="29">
        <f t="shared" si="1"/>
        <v>1874.0530000000001</v>
      </c>
      <c r="E93" s="12">
        <v>24.37</v>
      </c>
      <c r="F93" s="32">
        <v>76.900000000000006</v>
      </c>
    </row>
    <row r="94" spans="2:6" x14ac:dyDescent="0.25">
      <c r="B94" s="10">
        <v>44981</v>
      </c>
      <c r="C94" s="11" t="s">
        <v>98</v>
      </c>
      <c r="D94" s="29">
        <f t="shared" si="1"/>
        <v>1241.1641</v>
      </c>
      <c r="E94" s="12">
        <v>24.37</v>
      </c>
      <c r="F94" s="32">
        <v>50.93</v>
      </c>
    </row>
    <row r="95" spans="2:6" x14ac:dyDescent="0.25">
      <c r="B95" s="10">
        <v>44981</v>
      </c>
      <c r="C95" s="11" t="s">
        <v>99</v>
      </c>
      <c r="D95" s="29">
        <f t="shared" si="1"/>
        <v>767.65500000000009</v>
      </c>
      <c r="E95" s="12">
        <v>24.37</v>
      </c>
      <c r="F95" s="32">
        <v>31.5</v>
      </c>
    </row>
    <row r="96" spans="2:6" x14ac:dyDescent="0.25">
      <c r="B96" s="10">
        <v>44981</v>
      </c>
      <c r="C96" s="11" t="s">
        <v>100</v>
      </c>
      <c r="D96" s="29">
        <f t="shared" si="1"/>
        <v>146.22</v>
      </c>
      <c r="E96" s="12">
        <v>24.37</v>
      </c>
      <c r="F96" s="32">
        <v>6</v>
      </c>
    </row>
    <row r="97" spans="2:6" x14ac:dyDescent="0.25">
      <c r="B97" s="10">
        <v>44981</v>
      </c>
      <c r="C97" s="11" t="s">
        <v>101</v>
      </c>
      <c r="D97" s="29">
        <f t="shared" si="1"/>
        <v>9748</v>
      </c>
      <c r="E97" s="12">
        <v>24.37</v>
      </c>
      <c r="F97" s="32">
        <v>400</v>
      </c>
    </row>
    <row r="98" spans="2:6" x14ac:dyDescent="0.25">
      <c r="B98" s="10">
        <v>44981</v>
      </c>
      <c r="C98" s="11" t="s">
        <v>46</v>
      </c>
      <c r="D98" s="29">
        <f t="shared" si="1"/>
        <v>12185</v>
      </c>
      <c r="E98" s="12">
        <v>24.37</v>
      </c>
      <c r="F98" s="32">
        <v>500</v>
      </c>
    </row>
    <row r="99" spans="2:6" x14ac:dyDescent="0.25">
      <c r="B99" s="10">
        <v>44981</v>
      </c>
      <c r="C99" s="11" t="s">
        <v>102</v>
      </c>
      <c r="D99" s="29">
        <f t="shared" si="1"/>
        <v>726.226</v>
      </c>
      <c r="E99" s="12">
        <v>24.37</v>
      </c>
      <c r="F99" s="32">
        <v>29.8</v>
      </c>
    </row>
    <row r="100" spans="2:6" x14ac:dyDescent="0.25">
      <c r="B100" s="10">
        <v>44981</v>
      </c>
      <c r="C100" s="11" t="s">
        <v>30</v>
      </c>
      <c r="D100" s="29">
        <f t="shared" si="1"/>
        <v>974.80000000000007</v>
      </c>
      <c r="E100" s="12">
        <v>24.37</v>
      </c>
      <c r="F100" s="32">
        <v>40</v>
      </c>
    </row>
    <row r="101" spans="2:6" x14ac:dyDescent="0.25">
      <c r="B101" s="10">
        <v>44981</v>
      </c>
      <c r="C101" s="11" t="s">
        <v>103</v>
      </c>
      <c r="D101" s="29">
        <f t="shared" si="1"/>
        <v>18831.9175</v>
      </c>
      <c r="E101" s="12">
        <v>24.37</v>
      </c>
      <c r="F101" s="32">
        <v>772.75</v>
      </c>
    </row>
    <row r="102" spans="2:6" x14ac:dyDescent="0.25">
      <c r="B102" s="10">
        <v>44981</v>
      </c>
      <c r="C102" s="11" t="s">
        <v>104</v>
      </c>
      <c r="D102" s="29">
        <f t="shared" si="1"/>
        <v>487.40000000000003</v>
      </c>
      <c r="E102" s="12">
        <v>24.37</v>
      </c>
      <c r="F102" s="32">
        <v>20</v>
      </c>
    </row>
    <row r="103" spans="2:6" x14ac:dyDescent="0.25">
      <c r="B103" s="10">
        <v>44984</v>
      </c>
      <c r="C103" s="11" t="s">
        <v>105</v>
      </c>
      <c r="D103" s="29">
        <f t="shared" si="1"/>
        <v>6396.1522999999997</v>
      </c>
      <c r="E103" s="12">
        <v>24.41</v>
      </c>
      <c r="F103" s="32">
        <v>262.02999999999997</v>
      </c>
    </row>
    <row r="104" spans="2:6" x14ac:dyDescent="0.25">
      <c r="B104" s="10">
        <v>44984</v>
      </c>
      <c r="C104" s="11" t="s">
        <v>106</v>
      </c>
      <c r="D104" s="29">
        <f t="shared" si="1"/>
        <v>3661.5</v>
      </c>
      <c r="E104" s="12">
        <v>24.41</v>
      </c>
      <c r="F104" s="32">
        <v>150</v>
      </c>
    </row>
    <row r="105" spans="2:6" x14ac:dyDescent="0.25">
      <c r="B105" s="10">
        <v>44984</v>
      </c>
      <c r="C105" s="11" t="s">
        <v>107</v>
      </c>
      <c r="D105" s="29">
        <f t="shared" si="1"/>
        <v>1464.6</v>
      </c>
      <c r="E105" s="12">
        <v>24.41</v>
      </c>
      <c r="F105" s="32">
        <v>60</v>
      </c>
    </row>
    <row r="106" spans="2:6" x14ac:dyDescent="0.25">
      <c r="B106" s="10">
        <v>44984</v>
      </c>
      <c r="C106" s="11" t="s">
        <v>108</v>
      </c>
      <c r="D106" s="29">
        <f t="shared" si="1"/>
        <v>85.435000000000002</v>
      </c>
      <c r="E106" s="12">
        <v>24.41</v>
      </c>
      <c r="F106" s="32">
        <v>3.5</v>
      </c>
    </row>
    <row r="107" spans="2:6" x14ac:dyDescent="0.25">
      <c r="B107" s="10">
        <v>44984</v>
      </c>
      <c r="C107" s="11" t="s">
        <v>109</v>
      </c>
      <c r="D107" s="29">
        <f t="shared" si="1"/>
        <v>73.474099999999993</v>
      </c>
      <c r="E107" s="12">
        <v>24.41</v>
      </c>
      <c r="F107" s="32">
        <v>3.01</v>
      </c>
    </row>
    <row r="108" spans="2:6" x14ac:dyDescent="0.25">
      <c r="B108" s="10">
        <v>44985</v>
      </c>
      <c r="C108" s="11" t="s">
        <v>110</v>
      </c>
      <c r="D108" s="29">
        <f t="shared" si="1"/>
        <v>46402.633199999997</v>
      </c>
      <c r="E108" s="12">
        <v>24.36</v>
      </c>
      <c r="F108" s="32">
        <v>1904.87</v>
      </c>
    </row>
    <row r="109" spans="2:6" x14ac:dyDescent="0.25">
      <c r="B109" s="10">
        <v>44985</v>
      </c>
      <c r="C109" s="11" t="s">
        <v>111</v>
      </c>
      <c r="D109" s="29">
        <f t="shared" si="1"/>
        <v>2818.4520000000002</v>
      </c>
      <c r="E109" s="12">
        <v>24.36</v>
      </c>
      <c r="F109" s="32">
        <v>115.7</v>
      </c>
    </row>
    <row r="110" spans="2:6" x14ac:dyDescent="0.25">
      <c r="B110" s="10">
        <v>44985</v>
      </c>
      <c r="C110" s="11" t="s">
        <v>112</v>
      </c>
      <c r="D110" s="29">
        <f t="shared" si="1"/>
        <v>6919.9452000000001</v>
      </c>
      <c r="E110" s="12">
        <v>24.36</v>
      </c>
      <c r="F110" s="32">
        <v>284.07</v>
      </c>
    </row>
    <row r="111" spans="2:6" x14ac:dyDescent="0.25">
      <c r="B111" s="10">
        <v>44985</v>
      </c>
      <c r="C111" s="11" t="s">
        <v>113</v>
      </c>
      <c r="D111" s="29">
        <f t="shared" si="1"/>
        <v>403.40159999999997</v>
      </c>
      <c r="E111" s="12">
        <v>24.36</v>
      </c>
      <c r="F111" s="32">
        <v>16.559999999999999</v>
      </c>
    </row>
    <row r="112" spans="2:6" x14ac:dyDescent="0.25">
      <c r="B112" s="10">
        <v>44985</v>
      </c>
      <c r="C112" s="11" t="s">
        <v>14</v>
      </c>
      <c r="D112" s="29">
        <f t="shared" si="1"/>
        <v>487.2</v>
      </c>
      <c r="E112" s="12">
        <v>24.36</v>
      </c>
      <c r="F112" s="32">
        <v>20</v>
      </c>
    </row>
    <row r="113" spans="2:6" x14ac:dyDescent="0.25">
      <c r="B113" s="10">
        <v>44985</v>
      </c>
      <c r="C113" s="11" t="s">
        <v>114</v>
      </c>
      <c r="D113" s="29">
        <f t="shared" si="1"/>
        <v>7498.0079999999998</v>
      </c>
      <c r="E113" s="12">
        <v>24.36</v>
      </c>
      <c r="F113" s="32">
        <v>307.8</v>
      </c>
    </row>
    <row r="114" spans="2:6" x14ac:dyDescent="0.25">
      <c r="B114" s="10">
        <v>44985</v>
      </c>
      <c r="C114" s="11" t="s">
        <v>115</v>
      </c>
      <c r="D114" s="29">
        <f t="shared" si="1"/>
        <v>675.01559999999995</v>
      </c>
      <c r="E114" s="12">
        <v>24.36</v>
      </c>
      <c r="F114" s="32">
        <v>27.71</v>
      </c>
    </row>
    <row r="115" spans="2:6" x14ac:dyDescent="0.25">
      <c r="B115" s="10">
        <v>44985</v>
      </c>
      <c r="C115" s="11" t="s">
        <v>116</v>
      </c>
      <c r="D115" s="29">
        <f t="shared" si="1"/>
        <v>1414.5852</v>
      </c>
      <c r="E115" s="12">
        <v>24.36</v>
      </c>
      <c r="F115" s="32">
        <v>58.07</v>
      </c>
    </row>
    <row r="116" spans="2:6" x14ac:dyDescent="0.25">
      <c r="B116" s="10">
        <v>44985</v>
      </c>
      <c r="C116" s="11" t="s">
        <v>13</v>
      </c>
      <c r="D116" s="29">
        <f t="shared" si="1"/>
        <v>1830.654</v>
      </c>
      <c r="E116" s="12">
        <v>24.36</v>
      </c>
      <c r="F116" s="32">
        <v>75.150000000000006</v>
      </c>
    </row>
    <row r="117" spans="2:6" x14ac:dyDescent="0.25">
      <c r="B117" s="10">
        <v>44985</v>
      </c>
      <c r="C117" s="11" t="s">
        <v>117</v>
      </c>
      <c r="D117" s="29">
        <f t="shared" si="1"/>
        <v>1650.6336000000001</v>
      </c>
      <c r="E117" s="12">
        <v>24.36</v>
      </c>
      <c r="F117" s="32">
        <v>67.760000000000005</v>
      </c>
    </row>
    <row r="118" spans="2:6" x14ac:dyDescent="0.25">
      <c r="B118" s="15">
        <v>44985</v>
      </c>
      <c r="C118" s="16" t="s">
        <v>118</v>
      </c>
      <c r="D118" s="29">
        <f t="shared" si="1"/>
        <v>77903.28</v>
      </c>
      <c r="E118" s="12">
        <v>24.36</v>
      </c>
      <c r="F118" s="33">
        <v>3198</v>
      </c>
    </row>
    <row r="119" spans="2:6" x14ac:dyDescent="0.25">
      <c r="B119" s="27"/>
      <c r="D119" s="20"/>
      <c r="E119" s="20"/>
    </row>
    <row r="120" spans="2:6" x14ac:dyDescent="0.25">
      <c r="C120" s="22" t="s">
        <v>20</v>
      </c>
      <c r="D120" s="28">
        <f>SUM(D6:D118)</f>
        <v>769733.62</v>
      </c>
      <c r="E120" s="20"/>
    </row>
    <row r="121" spans="2:6" x14ac:dyDescent="0.25">
      <c r="C121" s="22" t="s">
        <v>21</v>
      </c>
      <c r="D121" s="23" t="e">
        <f>SUM(#REF!,#REF!,#REF!,#REF!,#REF!,#REF!,#REF!,#REF!,#REF!,#REF!,#REF!,#REF!,#REF!,#REF!,#REF!,#REF!,#REF!,#REF!,#REF!)</f>
        <v>#REF!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arch 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Beberlins</cp:lastModifiedBy>
  <cp:lastPrinted>2023-07-17T12:57:25Z</cp:lastPrinted>
  <dcterms:created xsi:type="dcterms:W3CDTF">2023-02-10T18:35:02Z</dcterms:created>
  <dcterms:modified xsi:type="dcterms:W3CDTF">2023-07-17T12:58:08Z</dcterms:modified>
</cp:coreProperties>
</file>