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olorzano\Desktop\Nomina Jerarquia UEPBI\"/>
    </mc:Choice>
  </mc:AlternateContent>
  <bookViews>
    <workbookView xWindow="-120" yWindow="-120" windowWidth="21840" windowHeight="13140" activeTab="4"/>
  </bookViews>
  <sheets>
    <sheet name="GASTOS" sheetId="4" r:id="rId1"/>
    <sheet name="Datos de Cuentas BSD" sheetId="5" r:id="rId2"/>
    <sheet name="Grafico BSD" sheetId="6" r:id="rId3"/>
    <sheet name="Datos de Divisa" sheetId="7" r:id="rId4"/>
    <sheet name="Grafico Divisa" sheetId="9" r:id="rId5"/>
  </sheets>
  <definedNames>
    <definedName name="_xlnm._FilterDatabase" localSheetId="1" hidden="1">'Datos de Cuentas BSD'!$A$2:$F$167</definedName>
    <definedName name="_xlnm._FilterDatabase" localSheetId="0" hidden="1">GASTOS!$B$3:$K$198</definedName>
  </definedNames>
  <calcPr calcId="162913"/>
  <pivotCaches>
    <pivotCache cacheId="1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8" i="5" l="1"/>
  <c r="F198" i="4" l="1"/>
  <c r="F197" i="4"/>
  <c r="E197" i="4"/>
  <c r="F195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4" i="4"/>
  <c r="F153" i="4"/>
  <c r="F151" i="4"/>
  <c r="F150" i="4"/>
  <c r="F147" i="4"/>
  <c r="F146" i="4"/>
  <c r="F145" i="4"/>
  <c r="F144" i="4"/>
  <c r="F143" i="4"/>
  <c r="F141" i="4"/>
  <c r="F140" i="4"/>
  <c r="F139" i="4"/>
  <c r="F138" i="4"/>
  <c r="F137" i="4"/>
  <c r="F136" i="4"/>
  <c r="F135" i="4"/>
  <c r="F134" i="4"/>
  <c r="F133" i="4"/>
  <c r="F131" i="4"/>
  <c r="F130" i="4"/>
  <c r="F129" i="4"/>
  <c r="F128" i="4"/>
  <c r="F127" i="4"/>
  <c r="F126" i="4"/>
  <c r="F124" i="4"/>
  <c r="F123" i="4"/>
  <c r="F122" i="4"/>
  <c r="F121" i="4"/>
  <c r="F120" i="4"/>
  <c r="F118" i="4"/>
  <c r="F117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4" i="4"/>
  <c r="F93" i="4"/>
  <c r="F92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5" i="4"/>
  <c r="F74" i="4"/>
  <c r="F73" i="4"/>
  <c r="F72" i="4"/>
  <c r="F71" i="4"/>
  <c r="F70" i="4"/>
  <c r="F67" i="4"/>
  <c r="F66" i="4"/>
  <c r="F65" i="4"/>
  <c r="F64" i="4"/>
  <c r="F61" i="4"/>
  <c r="F60" i="4"/>
  <c r="F59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1" i="4"/>
  <c r="F40" i="4"/>
  <c r="F39" i="4"/>
  <c r="F38" i="4"/>
  <c r="F37" i="4"/>
  <c r="F35" i="4"/>
  <c r="F33" i="4"/>
  <c r="F32" i="4"/>
  <c r="F31" i="4"/>
  <c r="F30" i="4"/>
  <c r="F29" i="4"/>
  <c r="F27" i="4"/>
  <c r="F26" i="4"/>
  <c r="F25" i="4"/>
  <c r="F24" i="4"/>
  <c r="F23" i="4"/>
  <c r="F21" i="4"/>
  <c r="F20" i="4"/>
  <c r="F19" i="4"/>
  <c r="F18" i="4"/>
  <c r="F17" i="4"/>
  <c r="F14" i="4"/>
  <c r="F13" i="4"/>
  <c r="F12" i="4"/>
  <c r="F11" i="4"/>
  <c r="F10" i="4"/>
  <c r="F9" i="4"/>
  <c r="F8" i="4"/>
  <c r="F7" i="4"/>
  <c r="F6" i="4"/>
  <c r="F5" i="4"/>
  <c r="G4" i="4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F4" i="4"/>
  <c r="G24" i="4" l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</calcChain>
</file>

<file path=xl/sharedStrings.xml><?xml version="1.0" encoding="utf-8"?>
<sst xmlns="http://schemas.openxmlformats.org/spreadsheetml/2006/main" count="1581" uniqueCount="250">
  <si>
    <t>Efectivo Divisas</t>
  </si>
  <si>
    <t>Transferencia</t>
  </si>
  <si>
    <t>FECHA</t>
  </si>
  <si>
    <t>CONCEPTO</t>
  </si>
  <si>
    <t>MONTO BS</t>
  </si>
  <si>
    <t>TASA BS. DIA</t>
  </si>
  <si>
    <t>MONTO DS</t>
  </si>
  <si>
    <t>TOTAL DS</t>
  </si>
  <si>
    <t>NOTAS</t>
  </si>
  <si>
    <t>Aseo urbano</t>
  </si>
  <si>
    <t>Compra comida mascota, Res. Sanchez</t>
  </si>
  <si>
    <t>Mantenimiento y reparación de A/A</t>
  </si>
  <si>
    <t>Recarga linea corporativa, CAJA</t>
  </si>
  <si>
    <t>Trabajo de pintura a destajo</t>
  </si>
  <si>
    <t xml:space="preserve">Transporte Directivos </t>
  </si>
  <si>
    <t>Compra materiales de oficina</t>
  </si>
  <si>
    <t xml:space="preserve">nomina  </t>
  </si>
  <si>
    <t>prestamo</t>
  </si>
  <si>
    <t>servicios de terceros</t>
  </si>
  <si>
    <t>construccion</t>
  </si>
  <si>
    <t>residencia</t>
  </si>
  <si>
    <t>Antabari</t>
  </si>
  <si>
    <t>inpsasel</t>
  </si>
  <si>
    <t>bono</t>
  </si>
  <si>
    <t>honorarios</t>
  </si>
  <si>
    <t>contraloria</t>
  </si>
  <si>
    <t>pintura</t>
  </si>
  <si>
    <t>materiales</t>
  </si>
  <si>
    <t>aire  acondicionado</t>
  </si>
  <si>
    <t>gerencia</t>
  </si>
  <si>
    <t>educativo</t>
  </si>
  <si>
    <t>limpieza</t>
  </si>
  <si>
    <t>nomina</t>
  </si>
  <si>
    <t>extras</t>
  </si>
  <si>
    <t>cantv</t>
  </si>
  <si>
    <t>internet</t>
  </si>
  <si>
    <t>deberes</t>
  </si>
  <si>
    <t>reparacion</t>
  </si>
  <si>
    <t>vehiculos</t>
  </si>
  <si>
    <t>Enilda de Sanchez</t>
  </si>
  <si>
    <t>telefono</t>
  </si>
  <si>
    <t>administracion</t>
  </si>
  <si>
    <t>virtualizacion</t>
  </si>
  <si>
    <t>rep. menor</t>
  </si>
  <si>
    <t xml:space="preserve">Catherine Sanchez </t>
  </si>
  <si>
    <t>transp Personal</t>
  </si>
  <si>
    <t>redes sociales</t>
  </si>
  <si>
    <t>Nelson Sanchez</t>
  </si>
  <si>
    <t>seguridad integral</t>
  </si>
  <si>
    <t>Green Palace</t>
  </si>
  <si>
    <t>equipos</t>
  </si>
  <si>
    <t>jardines</t>
  </si>
  <si>
    <t>alcaldia</t>
  </si>
  <si>
    <t>hidrocentro</t>
  </si>
  <si>
    <t>liquidacion</t>
  </si>
  <si>
    <t>cesta ticket</t>
  </si>
  <si>
    <t>oficina</t>
  </si>
  <si>
    <t>CUENTA</t>
  </si>
  <si>
    <t>DETALLE</t>
  </si>
  <si>
    <t>AÑOMES</t>
  </si>
  <si>
    <t xml:space="preserve">servicios </t>
  </si>
  <si>
    <t>promotores</t>
  </si>
  <si>
    <t>Compras materiales varios</t>
  </si>
  <si>
    <t>corpoelec</t>
  </si>
  <si>
    <t>Puerto Principe</t>
  </si>
  <si>
    <t>cerco y camaras</t>
  </si>
  <si>
    <t>aseo</t>
  </si>
  <si>
    <t>Compra repuestos para A/A</t>
  </si>
  <si>
    <t>Zelle</t>
  </si>
  <si>
    <t>digitalizacion</t>
  </si>
  <si>
    <t>Asignación Enilda de Sanchez (Zelle Javieris Oliveros)</t>
  </si>
  <si>
    <t>Pago móvil</t>
  </si>
  <si>
    <t>Compra materiales de Plomeria</t>
  </si>
  <si>
    <t>Punto de Venta</t>
  </si>
  <si>
    <t xml:space="preserve">Trabajo de pintura </t>
  </si>
  <si>
    <t xml:space="preserve"> CANTV UEPBI AGOST 23</t>
  </si>
  <si>
    <t>CANTV , RES, SANCHEZ AGOST 23</t>
  </si>
  <si>
    <t>Peluquero mascotas, Res. Sanchez</t>
  </si>
  <si>
    <t>Compras Lic. Enilda de Sanchez</t>
  </si>
  <si>
    <t>Compra materiales de construccion</t>
  </si>
  <si>
    <t>CANTV, RES. SANCHEZ AGOST 23</t>
  </si>
  <si>
    <t>cond. Puerto Principe Julio y Agosto 23</t>
  </si>
  <si>
    <t>Recarga y limpieza de botellones</t>
  </si>
  <si>
    <t>Anticipo de Bono jerarquia Septiembre Manuel Parra</t>
  </si>
  <si>
    <t>Servicio de internet Netuno Agosto 23</t>
  </si>
  <si>
    <t>Servicio de internet Netuno, Basilio Sanchez Agosto 23</t>
  </si>
  <si>
    <t>Servicio de internet Inter Agosto 23</t>
  </si>
  <si>
    <t>Compra materiales de construcción</t>
  </si>
  <si>
    <t>Asignación Asist. Cocinera,  Res. Sanche, agosto 2023</t>
  </si>
  <si>
    <t>Liquidación final de contrato de trabajo, Da Costa Francys</t>
  </si>
  <si>
    <t>Abono deuda cond. Palacio Real</t>
  </si>
  <si>
    <t>Bono 1er pago Septiembre 2023 Docente</t>
  </si>
  <si>
    <t>Bono 1er pago Septiembre 2023 Adm, Mant y Vigilancia</t>
  </si>
  <si>
    <t>Compra productos de limpieza</t>
  </si>
  <si>
    <t>Adelanto presupuesto - Contratista (Pres. 0231)</t>
  </si>
  <si>
    <t>Tributos internos alcaldia</t>
  </si>
  <si>
    <t>Honorarios profesionales contraloria, Sept 23</t>
  </si>
  <si>
    <t>Honorarios trabajo 15 días agosto 23</t>
  </si>
  <si>
    <t>Compra materiales de construcción, Res. Sanchez</t>
  </si>
  <si>
    <t>Compra router y switchera</t>
  </si>
  <si>
    <t>Abono Vidrios, Res. Sanchez, (Pres. 01-0823 8 /8/23)</t>
  </si>
  <si>
    <t>Asignación Alfredo Rodriguez, Agosto, Sept y abono Oct 2023</t>
  </si>
  <si>
    <t>Instalación de papel ahumado, oficina</t>
  </si>
  <si>
    <t>Compras varias (Factura 00028653)</t>
  </si>
  <si>
    <t>Compra de café p/ oficina</t>
  </si>
  <si>
    <t>Liquidación final de contrato de trabajo, Jesus Gonzalez</t>
  </si>
  <si>
    <t>Cesta tickets 8 dias laborados, Jesus Gonzalez</t>
  </si>
  <si>
    <t>Bono 8 dias laborados, Jesus Gonzalez</t>
  </si>
  <si>
    <t>Abono Presupuesto de instalación Camaras</t>
  </si>
  <si>
    <t>Adelanto presupuesto - Contratista</t>
  </si>
  <si>
    <t>Compra cable electrico p/ Samuel Sanchez</t>
  </si>
  <si>
    <t>Compra de material de construcción</t>
  </si>
  <si>
    <t>Dia trabajado 31/8/2023 Mantenimiento</t>
  </si>
  <si>
    <t>Compra pego material de construccion</t>
  </si>
  <si>
    <t>Compras materiales construccion, Res. Sanchez</t>
  </si>
  <si>
    <t>Productos de limpieza, Res. Sanchez</t>
  </si>
  <si>
    <t>Condominio Green Palace Agosto 2023</t>
  </si>
  <si>
    <t>Mant. A/A y Desmontaje de División Oficinas</t>
  </si>
  <si>
    <t>Compra material plomeria</t>
  </si>
  <si>
    <t>Bono de jerarquia Yenny Cedeño, Septiembre 2023</t>
  </si>
  <si>
    <t>Bono de jerarquia Rosa Cedeño, Septiembre 2023</t>
  </si>
  <si>
    <t>Recarga de internet para Punto de Venta</t>
  </si>
  <si>
    <t>Instalación paredes Drywall aulas de clases</t>
  </si>
  <si>
    <t>Compras varias material electrico</t>
  </si>
  <si>
    <t>Diferencia Instalación paredes Drywall</t>
  </si>
  <si>
    <t>Mastique, pintura y cinta</t>
  </si>
  <si>
    <t>Grua traslado</t>
  </si>
  <si>
    <t>Habitabilidad Planteles Educacionales</t>
  </si>
  <si>
    <t>Nomina 01/09/2023 al 14/09/2023 Docente</t>
  </si>
  <si>
    <t xml:space="preserve">Nomina 01/09/2023 al 15/09/2023 Administrativo </t>
  </si>
  <si>
    <t>Compra tornillos</t>
  </si>
  <si>
    <t>Bono jerarquia Septiembre 2023</t>
  </si>
  <si>
    <t>Asignación Gerente Septiembre 2023, Rosa Cedeño</t>
  </si>
  <si>
    <t>Compra de pega tanque p/ A/A</t>
  </si>
  <si>
    <t>Abono electrodomesticos, Res. Sanchez</t>
  </si>
  <si>
    <t xml:space="preserve">Timbre fiscal electronico, planillas </t>
  </si>
  <si>
    <t>Solicitud de certificación de Riesgo controlado</t>
  </si>
  <si>
    <t>Compra decoracion consejo educativo</t>
  </si>
  <si>
    <t>Honorarios profesionales, Tecnico Aula Virtual Sept 23</t>
  </si>
  <si>
    <t>Material de oficina, papeleria NE-230914-1</t>
  </si>
  <si>
    <t>Nomina 01/09/2023 al 14/09/2023 Doritza Araujo</t>
  </si>
  <si>
    <t>Recarga de toner impresora</t>
  </si>
  <si>
    <t>Compra refrigerios consejo educativo</t>
  </si>
  <si>
    <t>Diferencia compra de material de oficina NE-230914-1</t>
  </si>
  <si>
    <t xml:space="preserve">Compra toma corriente </t>
  </si>
  <si>
    <t>Compra equipo de sonido</t>
  </si>
  <si>
    <t>Compra bebida p/ consejo educativo</t>
  </si>
  <si>
    <t>Compra material informatico</t>
  </si>
  <si>
    <t>Compra de televisores p/ Aulas preescolar</t>
  </si>
  <si>
    <t>Diferencia compra equipo de sonido</t>
  </si>
  <si>
    <t>Compra cable HDMI, p/ equipos</t>
  </si>
  <si>
    <t>Compra repuestos vehiculos Gran Vitara, Miguel C. Fact 000083</t>
  </si>
  <si>
    <t>Trabajadores a destajo pintura de aula</t>
  </si>
  <si>
    <t>Abono cocina, Res. Sanchez</t>
  </si>
  <si>
    <t xml:space="preserve">Compra equipo sonido </t>
  </si>
  <si>
    <t>Materiales p/ pintar y pintura</t>
  </si>
  <si>
    <t>Mantenimiento y reparación de A/A, instalacipon TV</t>
  </si>
  <si>
    <t>Adelanto presupuesto - Contratista (Pres. 0231 y 0230)</t>
  </si>
  <si>
    <t>Liquidación final de contrato de trabajo, Maria E. Oliveros</t>
  </si>
  <si>
    <t>Cesta tickets 15 dias Septiembre 2023, Maria E. Oliveros</t>
  </si>
  <si>
    <t>Recarga y mantenimiento de toner</t>
  </si>
  <si>
    <t>Servicio COORPOELEC JULIO 2023</t>
  </si>
  <si>
    <t>Servicio HIDROCENTRO AGOSTO Y SEPT  2023</t>
  </si>
  <si>
    <t>COMPRA REPUESTO A/A Y LAMPARA LED</t>
  </si>
  <si>
    <t>Compra azucar y café</t>
  </si>
  <si>
    <t>Compra extensor de wifi, para pasillo</t>
  </si>
  <si>
    <t>Compra tomas corriente</t>
  </si>
  <si>
    <t>Serv. internet, Res. Sanchez Agost y Sept 2023</t>
  </si>
  <si>
    <t xml:space="preserve">Compra materiales de construccion </t>
  </si>
  <si>
    <t>Instalación tv, mantenimeinto AA Fact 000072</t>
  </si>
  <si>
    <t>Compra interruptor y cajetin</t>
  </si>
  <si>
    <t>Asignacion mensual Nelson Sanchez, Sept 2023</t>
  </si>
  <si>
    <t>Honorarios profesionales abogado laboral, Pedro Flores</t>
  </si>
  <si>
    <t>Compras repuestos vehiculos OPTRA, Fact. 000084</t>
  </si>
  <si>
    <t>Bono Aula Virtual, Septiembre 2023</t>
  </si>
  <si>
    <t xml:space="preserve">Compra de antena Wi-Fi </t>
  </si>
  <si>
    <t>Pago electrodomesticos, Res. Sanchez</t>
  </si>
  <si>
    <t>Compra materiales de construccion, Res. Sanchez</t>
  </si>
  <si>
    <t>Abono decoración de bienvenida clases</t>
  </si>
  <si>
    <t>Pago abono efectivo carpinteria Factura 0160</t>
  </si>
  <si>
    <t>Pago carpinteria Factura 0160 y diferencia de fact 0161</t>
  </si>
  <si>
    <t>Liquidacion final de contrato de trabajo, Nunman Nieto</t>
  </si>
  <si>
    <t>Cesta tickets 20 dias laborados, Nunman Nieto</t>
  </si>
  <si>
    <t>Compra carga bateria, y baterias aa</t>
  </si>
  <si>
    <t>Compra refrigerios p/ representantes</t>
  </si>
  <si>
    <t>Transporte para compras</t>
  </si>
  <si>
    <t>Asignación Catherine Sanchez Septiembre 23</t>
  </si>
  <si>
    <t>Bono 2do Pago Septiembre 2023 Docente</t>
  </si>
  <si>
    <t>Bono 2do Pago Septiembre 2023 Admin, Mante y Vigilancia</t>
  </si>
  <si>
    <t>Restante de pago Asig. Luis Rodriguez, septimbre 23</t>
  </si>
  <si>
    <t>Compra baterias AA, p/ microfono</t>
  </si>
  <si>
    <t>Compra equipo de sonido, p/ cancha</t>
  </si>
  <si>
    <t>Compra de toma corrientes (2und)</t>
  </si>
  <si>
    <t xml:space="preserve">Compra pintura </t>
  </si>
  <si>
    <t>Compra cajas  hojas carta y oficio (1c/u)</t>
  </si>
  <si>
    <t xml:space="preserve">Asignación Lic. Enilda de Sanchez (Zelle Sami Barreto) </t>
  </si>
  <si>
    <t>Abono reparación de sillas</t>
  </si>
  <si>
    <t>Compra de bomba centrifuga, Res. Sanchez</t>
  </si>
  <si>
    <t>Condominio Puerto Principe, Septiembre 2023</t>
  </si>
  <si>
    <t>Pago 2 dias trabajados, Aseadora Carmen Cedeño, Sanchez S</t>
  </si>
  <si>
    <t>Abono 1 pago asuntos juridicos</t>
  </si>
  <si>
    <t>Impuestos documentos</t>
  </si>
  <si>
    <t>Asuntos juridicos</t>
  </si>
  <si>
    <t>Pago instalación de vidrios, Res. Sanchez (Pres: 01-0823)</t>
  </si>
  <si>
    <t>Prestamo Personal, Zuly Hernandez (Aseadora)</t>
  </si>
  <si>
    <t>Adelanto presupuesto - Contratista (Pres. 0230)</t>
  </si>
  <si>
    <t>Material electrico, Tapa ciega</t>
  </si>
  <si>
    <t>Bombillos y lamparas led</t>
  </si>
  <si>
    <t>Tornillos para drywall</t>
  </si>
  <si>
    <t>Compra material de plomeria, Res. Sanchez</t>
  </si>
  <si>
    <t>Compra pintura satinada</t>
  </si>
  <si>
    <t>Compra yeso y clavos</t>
  </si>
  <si>
    <t>Compra de Ramplús</t>
  </si>
  <si>
    <t>Reparacion y mantenimiento A/A</t>
  </si>
  <si>
    <t>Compra de pinzas para dibujos</t>
  </si>
  <si>
    <t>Compra material p/ pintar</t>
  </si>
  <si>
    <t>Compra de lamina de pvc</t>
  </si>
  <si>
    <t>NOMINA 15/09/2023 HASTA 28/09/2023 DOCENTE</t>
  </si>
  <si>
    <t>NOMINA 15/09/2023 HASTA 28/09/2023 ADM Y MANT.</t>
  </si>
  <si>
    <t>Repuesto A/A (Fan Relay 24v)</t>
  </si>
  <si>
    <t>Repuesto A/A (Termostato ambiental, 15und)</t>
  </si>
  <si>
    <t>Materiales electricos (Tapa toma doble), Fact. 20778</t>
  </si>
  <si>
    <t>Materiales electricos (Tapa toma doble 20und), Fact. 20777</t>
  </si>
  <si>
    <t>Materiales electricos varios, fact. 20776</t>
  </si>
  <si>
    <t>Compra pintura</t>
  </si>
  <si>
    <t>Servidor Aula Virtual Octubre 2023</t>
  </si>
  <si>
    <t>Honorarios profesionales Tecnico A.V, Septiembre 2023</t>
  </si>
  <si>
    <t>Asesoria de seguridad integral sept 23</t>
  </si>
  <si>
    <t>Recarga de toner impresoras (3und)</t>
  </si>
  <si>
    <t>Cesta tickets 01/09/2023 al 30/09/2023 DOCENTE</t>
  </si>
  <si>
    <t>Cesta tickets 01/09/2023 al 30/09/2023 Adm, Mant y Vigilancia</t>
  </si>
  <si>
    <t>Bonificación 15 dias trabajados Sept 2023, Docentes Nuevo Ingres</t>
  </si>
  <si>
    <t>Bonificación 5 dias trabajados Sept 2023, Mant. Nuevo Ingreso</t>
  </si>
  <si>
    <t>Diferencia Honorarios profesionales, Contra. Beberlins Sanchez</t>
  </si>
  <si>
    <t>Show animadores, bienvenida primaria y preescolar</t>
  </si>
  <si>
    <t>Mantenimiento y reparación A/A</t>
  </si>
  <si>
    <t>Honorarios profesionales Redes Sociales</t>
  </si>
  <si>
    <t>Asig. Enilda De Sanchez Septiembre 23</t>
  </si>
  <si>
    <t>Comisiones Bancarias BNC Septiembre 23</t>
  </si>
  <si>
    <t>BANCO BNC</t>
  </si>
  <si>
    <t>Comisiones Bancarias Banesco Septiembre 23</t>
  </si>
  <si>
    <t>BANCO BANESCO</t>
  </si>
  <si>
    <t>202309</t>
  </si>
  <si>
    <t>Palacio Real</t>
  </si>
  <si>
    <t>rep. Menor</t>
  </si>
  <si>
    <t>Electricos</t>
  </si>
  <si>
    <t>MONTO BSD</t>
  </si>
  <si>
    <t>TASA $</t>
  </si>
  <si>
    <t>Suma de MONTO BSD</t>
  </si>
  <si>
    <t>Cuenta de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</si>
</sst>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Bs.&quot;#,##0.00"/>
    <numFmt numFmtId="165" formatCode="[$$-409]#,##0.00"/>
    <numFmt numFmtId="166" formatCode="dd/mm/yyyy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64" fontId="0" fillId="0" borderId="0" xfId="0" applyNumberFormat="1"/>
    <xf numFmtId="166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6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165" fontId="0" fillId="0" borderId="3" xfId="0" applyNumberFormat="1" applyBorder="1"/>
    <xf numFmtId="49" fontId="0" fillId="0" borderId="3" xfId="0" applyNumberFormat="1" applyBorder="1" applyAlignment="1">
      <alignment horizontal="center" vertical="center"/>
    </xf>
    <xf numFmtId="16" fontId="0" fillId="0" borderId="3" xfId="0" applyNumberFormat="1" applyBorder="1"/>
    <xf numFmtId="164" fontId="0" fillId="0" borderId="3" xfId="0" applyNumberFormat="1" applyBorder="1"/>
    <xf numFmtId="17" fontId="0" fillId="0" borderId="2" xfId="0" applyNumberFormat="1" applyBorder="1"/>
    <xf numFmtId="0" fontId="0" fillId="0" borderId="4" xfId="0" applyBorder="1"/>
    <xf numFmtId="165" fontId="0" fillId="0" borderId="2" xfId="0" applyNumberFormat="1" applyBorder="1"/>
    <xf numFmtId="49" fontId="0" fillId="0" borderId="4" xfId="0" applyNumberFormat="1" applyBorder="1" applyAlignment="1">
      <alignment horizontal="center" vertical="center"/>
    </xf>
    <xf numFmtId="164" fontId="0" fillId="0" borderId="2" xfId="0" applyNumberFormat="1" applyBorder="1"/>
    <xf numFmtId="165" fontId="0" fillId="0" borderId="4" xfId="0" applyNumberFormat="1" applyBorder="1"/>
    <xf numFmtId="16" fontId="0" fillId="2" borderId="3" xfId="0" applyNumberFormat="1" applyFill="1" applyBorder="1"/>
    <xf numFmtId="0" fontId="0" fillId="2" borderId="4" xfId="0" applyFill="1" applyBorder="1"/>
    <xf numFmtId="164" fontId="0" fillId="2" borderId="4" xfId="0" applyNumberFormat="1" applyFill="1" applyBorder="1"/>
    <xf numFmtId="164" fontId="0" fillId="2" borderId="0" xfId="0" applyNumberFormat="1" applyFill="1"/>
    <xf numFmtId="165" fontId="0" fillId="2" borderId="2" xfId="0" applyNumberFormat="1" applyFill="1" applyBorder="1"/>
    <xf numFmtId="165" fontId="0" fillId="2" borderId="3" xfId="0" applyNumberFormat="1" applyFill="1" applyBorder="1"/>
    <xf numFmtId="49" fontId="0" fillId="2" borderId="4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4" fontId="0" fillId="0" borderId="0" xfId="0" applyNumberFormat="1" applyFill="1"/>
    <xf numFmtId="16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165" fontId="0" fillId="0" borderId="5" xfId="0" applyNumberFormat="1" applyBorder="1"/>
    <xf numFmtId="49" fontId="0" fillId="0" borderId="6" xfId="0" applyNumberFormat="1" applyBorder="1" applyAlignment="1">
      <alignment horizontal="center" vertical="center"/>
    </xf>
    <xf numFmtId="49" fontId="0" fillId="0" borderId="0" xfId="0" applyNumberFormat="1"/>
    <xf numFmtId="0" fontId="4" fillId="0" borderId="1" xfId="0" applyFont="1" applyBorder="1" applyAlignment="1">
      <alignment horizontal="center"/>
    </xf>
    <xf numFmtId="16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17" fontId="0" fillId="0" borderId="1" xfId="0" applyNumberFormat="1" applyBorder="1"/>
    <xf numFmtId="16" fontId="0" fillId="2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49" fontId="0" fillId="2" borderId="1" xfId="0" applyNumberForma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16" fontId="0" fillId="3" borderId="3" xfId="0" applyNumberFormat="1" applyFill="1" applyBorder="1"/>
    <xf numFmtId="0" fontId="0" fillId="3" borderId="4" xfId="0" applyFill="1" applyBorder="1"/>
    <xf numFmtId="164" fontId="0" fillId="3" borderId="4" xfId="0" applyNumberFormat="1" applyFill="1" applyBorder="1"/>
    <xf numFmtId="49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/>
    <xf numFmtId="49" fontId="0" fillId="3" borderId="4" xfId="0" applyNumberFormat="1" applyFill="1" applyBorder="1" applyAlignment="1">
      <alignment horizontal="left" vertical="center"/>
    </xf>
    <xf numFmtId="0" fontId="0" fillId="3" borderId="0" xfId="0" applyFill="1"/>
    <xf numFmtId="165" fontId="0" fillId="0" borderId="1" xfId="0" applyNumberFormat="1" applyBorder="1"/>
    <xf numFmtId="16" fontId="0" fillId="3" borderId="1" xfId="0" applyNumberFormat="1" applyFill="1" applyBorder="1"/>
    <xf numFmtId="0" fontId="0" fillId="3" borderId="1" xfId="0" applyFill="1" applyBorder="1"/>
    <xf numFmtId="165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[RELACION EGRESOS-GASTOS SEPTIEMBRE 2023.xlsx]Grafico BSD!TablaDinámica4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CONCEPTO por NOTAS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BSD'!$B$3</c:f>
              <c:strCache>
                <c:ptCount val="1"/>
                <c:pt idx="0">
                  <c:v>Cuenta de CONCEPTO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BSD'!$A$4:$A$8</c:f>
              <c:strCache>
                <c:ptCount val="5"/>
                <c:pt idx="0">
                  <c:v>BANCO BANESCO</c:v>
                </c:pt>
                <c:pt idx="1">
                  <c:v>BANCO BNC</c:v>
                </c:pt>
                <c:pt idx="2">
                  <c:v>Pago móvil</c:v>
                </c:pt>
                <c:pt idx="3">
                  <c:v>Punto de Venta</c:v>
                </c:pt>
                <c:pt idx="4">
                  <c:v>Transferencia</c:v>
                </c:pt>
              </c:strCache>
            </c:strRef>
          </c:cat>
          <c:val>
            <c:numRef>
              <c:f>'Grafico BSD'!$B$4:$B$8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34</c:v>
                </c:pt>
                <c:pt idx="3">
                  <c:v>40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3-4F87-8E6C-B021AFA0A012}"/>
            </c:ext>
          </c:extLst>
        </c:ser>
        <c:ser>
          <c:idx val="1"/>
          <c:order val="1"/>
          <c:tx>
            <c:strRef>
              <c:f>'Grafico BSD'!$C$3</c:f>
              <c:strCache>
                <c:ptCount val="1"/>
                <c:pt idx="0">
                  <c:v>Suma de MONTO BSD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BSD'!$A$4:$A$8</c:f>
              <c:strCache>
                <c:ptCount val="5"/>
                <c:pt idx="0">
                  <c:v>BANCO BANESCO</c:v>
                </c:pt>
                <c:pt idx="1">
                  <c:v>BANCO BNC</c:v>
                </c:pt>
                <c:pt idx="2">
                  <c:v>Pago móvil</c:v>
                </c:pt>
                <c:pt idx="3">
                  <c:v>Punto de Venta</c:v>
                </c:pt>
                <c:pt idx="4">
                  <c:v>Transferencia</c:v>
                </c:pt>
              </c:strCache>
            </c:strRef>
          </c:cat>
          <c:val>
            <c:numRef>
              <c:f>'Grafico BSD'!$C$4:$C$8</c:f>
              <c:numCache>
                <c:formatCode>General</c:formatCode>
                <c:ptCount val="5"/>
                <c:pt idx="0">
                  <c:v>3073.27</c:v>
                </c:pt>
                <c:pt idx="1">
                  <c:v>24934.330000000064</c:v>
                </c:pt>
                <c:pt idx="2">
                  <c:v>174328.56999999995</c:v>
                </c:pt>
                <c:pt idx="3">
                  <c:v>168811.5</c:v>
                </c:pt>
                <c:pt idx="4">
                  <c:v>1140722.0900000001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3-4F87-8E6C-B021AFA0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169544"/>
        <c:axId val="426169872"/>
      </c:barChart>
      <c:catAx>
        <c:axId val="4261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26169872"/>
        <c:crosses val="autoZero"/>
        <c:auto val="1"/>
        <c:lblAlgn val="ctr"/>
        <c:lblOffset val="100"/>
        <c:noMultiLvlLbl val="0"/>
      </c:catAx>
      <c:valAx>
        <c:axId val="42616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26169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Divisa'!$C$2</c:f>
              <c:strCache>
                <c:ptCount val="1"/>
                <c:pt idx="0">
                  <c:v>MONTO 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de Divisa'!$B$3:$B$32</c:f>
              <c:strCache>
                <c:ptCount val="30"/>
                <c:pt idx="0">
                  <c:v>Anticipo de Bono jerarquia Septiembre Manuel Parra</c:v>
                </c:pt>
                <c:pt idx="1">
                  <c:v>Aseo urbano</c:v>
                </c:pt>
                <c:pt idx="2">
                  <c:v>Asignación Asist. Cocinera,  Res. Sanche, agosto 2023</c:v>
                </c:pt>
                <c:pt idx="3">
                  <c:v>Adelanto presupuesto - Contratista (Pres. 0231)</c:v>
                </c:pt>
                <c:pt idx="4">
                  <c:v>Abono Vidrios, Res. Sanchez, (Pres. 01-0823 8 /8/23)</c:v>
                </c:pt>
                <c:pt idx="5">
                  <c:v>Instalación de papel ahumado, oficina</c:v>
                </c:pt>
                <c:pt idx="6">
                  <c:v>Abono Presupuesto de instalación Camaras</c:v>
                </c:pt>
                <c:pt idx="7">
                  <c:v>Adelanto presupuesto - Contratista</c:v>
                </c:pt>
                <c:pt idx="8">
                  <c:v>Instalación paredes Drywall aulas de clases</c:v>
                </c:pt>
                <c:pt idx="9">
                  <c:v>Grua traslado</c:v>
                </c:pt>
                <c:pt idx="10">
                  <c:v>Transporte Directivos </c:v>
                </c:pt>
                <c:pt idx="11">
                  <c:v>Bono jerarquia Septiembre 2023</c:v>
                </c:pt>
                <c:pt idx="12">
                  <c:v>Asignación Gerente Septiembre 2023, Rosa Cedeño</c:v>
                </c:pt>
                <c:pt idx="13">
                  <c:v>Honorarios profesionales, Tecnico Aula Virtual Sept 23</c:v>
                </c:pt>
                <c:pt idx="14">
                  <c:v>Compra repuestos vehiculos Gran Vitara, Miguel C. Fact 000083</c:v>
                </c:pt>
                <c:pt idx="15">
                  <c:v>Compra equipo sonido </c:v>
                </c:pt>
                <c:pt idx="16">
                  <c:v>Asignacion mensual Nelson Sanchez, Sept 2023</c:v>
                </c:pt>
                <c:pt idx="17">
                  <c:v>Bono Aula Virtual, Septiembre 2023</c:v>
                </c:pt>
                <c:pt idx="18">
                  <c:v>Pago abono efectivo carpinteria Factura 0160</c:v>
                </c:pt>
                <c:pt idx="19">
                  <c:v>Asignación Catherine Sanchez Septiembre 23</c:v>
                </c:pt>
                <c:pt idx="20">
                  <c:v>Compra cajas  hojas carta y oficio (1c/u)</c:v>
                </c:pt>
                <c:pt idx="21">
                  <c:v>Pago 2 dias trabajados, Aseadora Carmen Cedeño, Sanchez S</c:v>
                </c:pt>
                <c:pt idx="22">
                  <c:v>Abono 1 pago asuntos juridicos</c:v>
                </c:pt>
                <c:pt idx="23">
                  <c:v>Pago instalación de vidrios, Res. Sanchez (Pres: 01-0823)</c:v>
                </c:pt>
                <c:pt idx="24">
                  <c:v>Adelanto presupuesto - Contratista (Pres. 0230)</c:v>
                </c:pt>
                <c:pt idx="25">
                  <c:v>Compra de lamina de pvc</c:v>
                </c:pt>
                <c:pt idx="26">
                  <c:v>Asignación Enilda de Sanchez (Zelle Javieris Oliveros)</c:v>
                </c:pt>
                <c:pt idx="27">
                  <c:v>Honorarios profesionales Redes Sociales</c:v>
                </c:pt>
                <c:pt idx="28">
                  <c:v>Adelanto presupuesto - Contratista (Pres. 0230)</c:v>
                </c:pt>
                <c:pt idx="29">
                  <c:v>Asig. Enilda De Sanchez Septiembre 23</c:v>
                </c:pt>
              </c:strCache>
            </c:strRef>
          </c:cat>
          <c:val>
            <c:numRef>
              <c:f>'Datos de Divisa'!$C$3:$C$32</c:f>
              <c:numCache>
                <c:formatCode>[$$-409]#,##0.00</c:formatCode>
                <c:ptCount val="30"/>
                <c:pt idx="0">
                  <c:v>20</c:v>
                </c:pt>
                <c:pt idx="1">
                  <c:v>120</c:v>
                </c:pt>
                <c:pt idx="2">
                  <c:v>20</c:v>
                </c:pt>
                <c:pt idx="3">
                  <c:v>500</c:v>
                </c:pt>
                <c:pt idx="4">
                  <c:v>2000</c:v>
                </c:pt>
                <c:pt idx="5">
                  <c:v>100</c:v>
                </c:pt>
                <c:pt idx="6">
                  <c:v>600</c:v>
                </c:pt>
                <c:pt idx="7">
                  <c:v>500</c:v>
                </c:pt>
                <c:pt idx="8">
                  <c:v>200</c:v>
                </c:pt>
                <c:pt idx="9">
                  <c:v>40</c:v>
                </c:pt>
                <c:pt idx="10">
                  <c:v>80</c:v>
                </c:pt>
                <c:pt idx="11">
                  <c:v>1330</c:v>
                </c:pt>
                <c:pt idx="12">
                  <c:v>600</c:v>
                </c:pt>
                <c:pt idx="13">
                  <c:v>300</c:v>
                </c:pt>
                <c:pt idx="14">
                  <c:v>200</c:v>
                </c:pt>
                <c:pt idx="15">
                  <c:v>600</c:v>
                </c:pt>
                <c:pt idx="16">
                  <c:v>600</c:v>
                </c:pt>
                <c:pt idx="17">
                  <c:v>240</c:v>
                </c:pt>
                <c:pt idx="18">
                  <c:v>200</c:v>
                </c:pt>
                <c:pt idx="19">
                  <c:v>800</c:v>
                </c:pt>
                <c:pt idx="20">
                  <c:v>130</c:v>
                </c:pt>
                <c:pt idx="21">
                  <c:v>40</c:v>
                </c:pt>
                <c:pt idx="22">
                  <c:v>500</c:v>
                </c:pt>
                <c:pt idx="23">
                  <c:v>920</c:v>
                </c:pt>
                <c:pt idx="24">
                  <c:v>500</c:v>
                </c:pt>
                <c:pt idx="25">
                  <c:v>100</c:v>
                </c:pt>
                <c:pt idx="26">
                  <c:v>80</c:v>
                </c:pt>
                <c:pt idx="27">
                  <c:v>100</c:v>
                </c:pt>
                <c:pt idx="28">
                  <c:v>500</c:v>
                </c:pt>
                <c:pt idx="29">
                  <c:v>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7-4B07-88A8-CBDCD40301AA}"/>
            </c:ext>
          </c:extLst>
        </c:ser>
        <c:ser>
          <c:idx val="1"/>
          <c:order val="1"/>
          <c:tx>
            <c:strRef>
              <c:f>'Datos de Divisa'!$D$2</c:f>
              <c:strCache>
                <c:ptCount val="1"/>
                <c:pt idx="0">
                  <c:v>NOTAS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'Datos de Divisa'!$B$3:$B$32</c:f>
              <c:strCache>
                <c:ptCount val="30"/>
                <c:pt idx="0">
                  <c:v>Anticipo de Bono jerarquia Septiembre Manuel Parra</c:v>
                </c:pt>
                <c:pt idx="1">
                  <c:v>Aseo urbano</c:v>
                </c:pt>
                <c:pt idx="2">
                  <c:v>Asignación Asist. Cocinera,  Res. Sanche, agosto 2023</c:v>
                </c:pt>
                <c:pt idx="3">
                  <c:v>Adelanto presupuesto - Contratista (Pres. 0231)</c:v>
                </c:pt>
                <c:pt idx="4">
                  <c:v>Abono Vidrios, Res. Sanchez, (Pres. 01-0823 8 /8/23)</c:v>
                </c:pt>
                <c:pt idx="5">
                  <c:v>Instalación de papel ahumado, oficina</c:v>
                </c:pt>
                <c:pt idx="6">
                  <c:v>Abono Presupuesto de instalación Camaras</c:v>
                </c:pt>
                <c:pt idx="7">
                  <c:v>Adelanto presupuesto - Contratista</c:v>
                </c:pt>
                <c:pt idx="8">
                  <c:v>Instalación paredes Drywall aulas de clases</c:v>
                </c:pt>
                <c:pt idx="9">
                  <c:v>Grua traslado</c:v>
                </c:pt>
                <c:pt idx="10">
                  <c:v>Transporte Directivos </c:v>
                </c:pt>
                <c:pt idx="11">
                  <c:v>Bono jerarquia Septiembre 2023</c:v>
                </c:pt>
                <c:pt idx="12">
                  <c:v>Asignación Gerente Septiembre 2023, Rosa Cedeño</c:v>
                </c:pt>
                <c:pt idx="13">
                  <c:v>Honorarios profesionales, Tecnico Aula Virtual Sept 23</c:v>
                </c:pt>
                <c:pt idx="14">
                  <c:v>Compra repuestos vehiculos Gran Vitara, Miguel C. Fact 000083</c:v>
                </c:pt>
                <c:pt idx="15">
                  <c:v>Compra equipo sonido </c:v>
                </c:pt>
                <c:pt idx="16">
                  <c:v>Asignacion mensual Nelson Sanchez, Sept 2023</c:v>
                </c:pt>
                <c:pt idx="17">
                  <c:v>Bono Aula Virtual, Septiembre 2023</c:v>
                </c:pt>
                <c:pt idx="18">
                  <c:v>Pago abono efectivo carpinteria Factura 0160</c:v>
                </c:pt>
                <c:pt idx="19">
                  <c:v>Asignación Catherine Sanchez Septiembre 23</c:v>
                </c:pt>
                <c:pt idx="20">
                  <c:v>Compra cajas  hojas carta y oficio (1c/u)</c:v>
                </c:pt>
                <c:pt idx="21">
                  <c:v>Pago 2 dias trabajados, Aseadora Carmen Cedeño, Sanchez S</c:v>
                </c:pt>
                <c:pt idx="22">
                  <c:v>Abono 1 pago asuntos juridicos</c:v>
                </c:pt>
                <c:pt idx="23">
                  <c:v>Pago instalación de vidrios, Res. Sanchez (Pres: 01-0823)</c:v>
                </c:pt>
                <c:pt idx="24">
                  <c:v>Adelanto presupuesto - Contratista (Pres. 0230)</c:v>
                </c:pt>
                <c:pt idx="25">
                  <c:v>Compra de lamina de pvc</c:v>
                </c:pt>
                <c:pt idx="26">
                  <c:v>Asignación Enilda de Sanchez (Zelle Javieris Oliveros)</c:v>
                </c:pt>
                <c:pt idx="27">
                  <c:v>Honorarios profesionales Redes Sociales</c:v>
                </c:pt>
                <c:pt idx="28">
                  <c:v>Adelanto presupuesto - Contratista (Pres. 0230)</c:v>
                </c:pt>
                <c:pt idx="29">
                  <c:v>Asig. Enilda De Sanchez Septiembre 23</c:v>
                </c:pt>
              </c:strCache>
            </c:strRef>
          </c:cat>
          <c:val>
            <c:numRef>
              <c:f>'Datos de Divisa'!$D$3:$D$32</c:f>
              <c:numCache>
                <c:formatCode>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7-4B07-88A8-CBDCD4030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254568"/>
        <c:axId val="525261128"/>
      </c:barChart>
      <c:catAx>
        <c:axId val="5252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525261128"/>
        <c:crosses val="autoZero"/>
        <c:auto val="1"/>
        <c:lblAlgn val="ctr"/>
        <c:lblOffset val="100"/>
        <c:noMultiLvlLbl val="0"/>
      </c:catAx>
      <c:valAx>
        <c:axId val="52526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52525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DIVISAS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Divisa'!$C$2</c:f>
              <c:strCache>
                <c:ptCount val="1"/>
                <c:pt idx="0">
                  <c:v>MONTO 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de Divisa'!$B$3:$B$32</c:f>
              <c:strCache>
                <c:ptCount val="30"/>
                <c:pt idx="0">
                  <c:v>Anticipo de Bono jerarquia Septiembre Manuel Parra</c:v>
                </c:pt>
                <c:pt idx="1">
                  <c:v>Aseo urbano</c:v>
                </c:pt>
                <c:pt idx="2">
                  <c:v>Asignación Asist. Cocinera,  Res. Sanche, agosto 2023</c:v>
                </c:pt>
                <c:pt idx="3">
                  <c:v>Adelanto presupuesto - Contratista (Pres. 0231)</c:v>
                </c:pt>
                <c:pt idx="4">
                  <c:v>Abono Vidrios, Res. Sanchez, (Pres. 01-0823 8 /8/23)</c:v>
                </c:pt>
                <c:pt idx="5">
                  <c:v>Instalación de papel ahumado, oficina</c:v>
                </c:pt>
                <c:pt idx="6">
                  <c:v>Abono Presupuesto de instalación Camaras</c:v>
                </c:pt>
                <c:pt idx="7">
                  <c:v>Adelanto presupuesto - Contratista</c:v>
                </c:pt>
                <c:pt idx="8">
                  <c:v>Instalación paredes Drywall aulas de clases</c:v>
                </c:pt>
                <c:pt idx="9">
                  <c:v>Grua traslado</c:v>
                </c:pt>
                <c:pt idx="10">
                  <c:v>Transporte Directivos </c:v>
                </c:pt>
                <c:pt idx="11">
                  <c:v>Bono jerarquia Septiembre 2023</c:v>
                </c:pt>
                <c:pt idx="12">
                  <c:v>Asignación Gerente Septiembre 2023, Rosa Cedeño</c:v>
                </c:pt>
                <c:pt idx="13">
                  <c:v>Honorarios profesionales, Tecnico Aula Virtual Sept 23</c:v>
                </c:pt>
                <c:pt idx="14">
                  <c:v>Compra repuestos vehiculos Gran Vitara, Miguel C. Fact 000083</c:v>
                </c:pt>
                <c:pt idx="15">
                  <c:v>Compra equipo sonido </c:v>
                </c:pt>
                <c:pt idx="16">
                  <c:v>Asignacion mensual Nelson Sanchez, Sept 2023</c:v>
                </c:pt>
                <c:pt idx="17">
                  <c:v>Bono Aula Virtual, Septiembre 2023</c:v>
                </c:pt>
                <c:pt idx="18">
                  <c:v>Pago abono efectivo carpinteria Factura 0160</c:v>
                </c:pt>
                <c:pt idx="19">
                  <c:v>Asignación Catherine Sanchez Septiembre 23</c:v>
                </c:pt>
                <c:pt idx="20">
                  <c:v>Compra cajas  hojas carta y oficio (1c/u)</c:v>
                </c:pt>
                <c:pt idx="21">
                  <c:v>Pago 2 dias trabajados, Aseadora Carmen Cedeño, Sanchez S</c:v>
                </c:pt>
                <c:pt idx="22">
                  <c:v>Abono 1 pago asuntos juridicos</c:v>
                </c:pt>
                <c:pt idx="23">
                  <c:v>Pago instalación de vidrios, Res. Sanchez (Pres: 01-0823)</c:v>
                </c:pt>
                <c:pt idx="24">
                  <c:v>Adelanto presupuesto - Contratista (Pres. 0230)</c:v>
                </c:pt>
                <c:pt idx="25">
                  <c:v>Compra de lamina de pvc</c:v>
                </c:pt>
                <c:pt idx="26">
                  <c:v>Asignación Enilda de Sanchez (Zelle Javieris Oliveros)</c:v>
                </c:pt>
                <c:pt idx="27">
                  <c:v>Honorarios profesionales Redes Sociales</c:v>
                </c:pt>
                <c:pt idx="28">
                  <c:v>Adelanto presupuesto - Contratista (Pres. 0230)</c:v>
                </c:pt>
                <c:pt idx="29">
                  <c:v>Asig. Enilda De Sanchez Septiembre 23</c:v>
                </c:pt>
              </c:strCache>
            </c:strRef>
          </c:cat>
          <c:val>
            <c:numRef>
              <c:f>'Datos de Divisa'!$C$3:$C$32</c:f>
              <c:numCache>
                <c:formatCode>[$$-409]#,##0.00</c:formatCode>
                <c:ptCount val="30"/>
                <c:pt idx="0">
                  <c:v>20</c:v>
                </c:pt>
                <c:pt idx="1">
                  <c:v>120</c:v>
                </c:pt>
                <c:pt idx="2">
                  <c:v>20</c:v>
                </c:pt>
                <c:pt idx="3">
                  <c:v>500</c:v>
                </c:pt>
                <c:pt idx="4">
                  <c:v>2000</c:v>
                </c:pt>
                <c:pt idx="5">
                  <c:v>100</c:v>
                </c:pt>
                <c:pt idx="6">
                  <c:v>600</c:v>
                </c:pt>
                <c:pt idx="7">
                  <c:v>500</c:v>
                </c:pt>
                <c:pt idx="8">
                  <c:v>200</c:v>
                </c:pt>
                <c:pt idx="9">
                  <c:v>40</c:v>
                </c:pt>
                <c:pt idx="10">
                  <c:v>80</c:v>
                </c:pt>
                <c:pt idx="11">
                  <c:v>1330</c:v>
                </c:pt>
                <c:pt idx="12">
                  <c:v>600</c:v>
                </c:pt>
                <c:pt idx="13">
                  <c:v>300</c:v>
                </c:pt>
                <c:pt idx="14">
                  <c:v>200</c:v>
                </c:pt>
                <c:pt idx="15">
                  <c:v>600</c:v>
                </c:pt>
                <c:pt idx="16">
                  <c:v>600</c:v>
                </c:pt>
                <c:pt idx="17">
                  <c:v>240</c:v>
                </c:pt>
                <c:pt idx="18">
                  <c:v>200</c:v>
                </c:pt>
                <c:pt idx="19">
                  <c:v>800</c:v>
                </c:pt>
                <c:pt idx="20">
                  <c:v>130</c:v>
                </c:pt>
                <c:pt idx="21">
                  <c:v>40</c:v>
                </c:pt>
                <c:pt idx="22">
                  <c:v>500</c:v>
                </c:pt>
                <c:pt idx="23">
                  <c:v>920</c:v>
                </c:pt>
                <c:pt idx="24">
                  <c:v>500</c:v>
                </c:pt>
                <c:pt idx="25">
                  <c:v>100</c:v>
                </c:pt>
                <c:pt idx="26">
                  <c:v>80</c:v>
                </c:pt>
                <c:pt idx="27">
                  <c:v>100</c:v>
                </c:pt>
                <c:pt idx="28">
                  <c:v>500</c:v>
                </c:pt>
                <c:pt idx="29">
                  <c:v>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E-48E8-AF0D-BA414E74E4BB}"/>
            </c:ext>
          </c:extLst>
        </c:ser>
        <c:ser>
          <c:idx val="1"/>
          <c:order val="1"/>
          <c:tx>
            <c:strRef>
              <c:f>'Datos de Divisa'!$D$2</c:f>
              <c:strCache>
                <c:ptCount val="1"/>
                <c:pt idx="0">
                  <c:v>NOTAS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'Datos de Divisa'!$B$3:$B$32</c:f>
              <c:strCache>
                <c:ptCount val="30"/>
                <c:pt idx="0">
                  <c:v>Anticipo de Bono jerarquia Septiembre Manuel Parra</c:v>
                </c:pt>
                <c:pt idx="1">
                  <c:v>Aseo urbano</c:v>
                </c:pt>
                <c:pt idx="2">
                  <c:v>Asignación Asist. Cocinera,  Res. Sanche, agosto 2023</c:v>
                </c:pt>
                <c:pt idx="3">
                  <c:v>Adelanto presupuesto - Contratista (Pres. 0231)</c:v>
                </c:pt>
                <c:pt idx="4">
                  <c:v>Abono Vidrios, Res. Sanchez, (Pres. 01-0823 8 /8/23)</c:v>
                </c:pt>
                <c:pt idx="5">
                  <c:v>Instalación de papel ahumado, oficina</c:v>
                </c:pt>
                <c:pt idx="6">
                  <c:v>Abono Presupuesto de instalación Camaras</c:v>
                </c:pt>
                <c:pt idx="7">
                  <c:v>Adelanto presupuesto - Contratista</c:v>
                </c:pt>
                <c:pt idx="8">
                  <c:v>Instalación paredes Drywall aulas de clases</c:v>
                </c:pt>
                <c:pt idx="9">
                  <c:v>Grua traslado</c:v>
                </c:pt>
                <c:pt idx="10">
                  <c:v>Transporte Directivos </c:v>
                </c:pt>
                <c:pt idx="11">
                  <c:v>Bono jerarquia Septiembre 2023</c:v>
                </c:pt>
                <c:pt idx="12">
                  <c:v>Asignación Gerente Septiembre 2023, Rosa Cedeño</c:v>
                </c:pt>
                <c:pt idx="13">
                  <c:v>Honorarios profesionales, Tecnico Aula Virtual Sept 23</c:v>
                </c:pt>
                <c:pt idx="14">
                  <c:v>Compra repuestos vehiculos Gran Vitara, Miguel C. Fact 000083</c:v>
                </c:pt>
                <c:pt idx="15">
                  <c:v>Compra equipo sonido </c:v>
                </c:pt>
                <c:pt idx="16">
                  <c:v>Asignacion mensual Nelson Sanchez, Sept 2023</c:v>
                </c:pt>
                <c:pt idx="17">
                  <c:v>Bono Aula Virtual, Septiembre 2023</c:v>
                </c:pt>
                <c:pt idx="18">
                  <c:v>Pago abono efectivo carpinteria Factura 0160</c:v>
                </c:pt>
                <c:pt idx="19">
                  <c:v>Asignación Catherine Sanchez Septiembre 23</c:v>
                </c:pt>
                <c:pt idx="20">
                  <c:v>Compra cajas  hojas carta y oficio (1c/u)</c:v>
                </c:pt>
                <c:pt idx="21">
                  <c:v>Pago 2 dias trabajados, Aseadora Carmen Cedeño, Sanchez S</c:v>
                </c:pt>
                <c:pt idx="22">
                  <c:v>Abono 1 pago asuntos juridicos</c:v>
                </c:pt>
                <c:pt idx="23">
                  <c:v>Pago instalación de vidrios, Res. Sanchez (Pres: 01-0823)</c:v>
                </c:pt>
                <c:pt idx="24">
                  <c:v>Adelanto presupuesto - Contratista (Pres. 0230)</c:v>
                </c:pt>
                <c:pt idx="25">
                  <c:v>Compra de lamina de pvc</c:v>
                </c:pt>
                <c:pt idx="26">
                  <c:v>Asignación Enilda de Sanchez (Zelle Javieris Oliveros)</c:v>
                </c:pt>
                <c:pt idx="27">
                  <c:v>Honorarios profesionales Redes Sociales</c:v>
                </c:pt>
                <c:pt idx="28">
                  <c:v>Adelanto presupuesto - Contratista (Pres. 0230)</c:v>
                </c:pt>
                <c:pt idx="29">
                  <c:v>Asig. Enilda De Sanchez Septiembre 23</c:v>
                </c:pt>
              </c:strCache>
            </c:strRef>
          </c:cat>
          <c:val>
            <c:numRef>
              <c:f>'Datos de Divisa'!$D$3:$D$32</c:f>
              <c:numCache>
                <c:formatCode>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E-48E8-AF0D-BA414E74E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254568"/>
        <c:axId val="525261128"/>
      </c:barChart>
      <c:catAx>
        <c:axId val="5252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525261128"/>
        <c:crosses val="autoZero"/>
        <c:auto val="1"/>
        <c:lblAlgn val="ctr"/>
        <c:lblOffset val="100"/>
        <c:noMultiLvlLbl val="0"/>
      </c:catAx>
      <c:valAx>
        <c:axId val="52526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52525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10</xdr:row>
      <xdr:rowOff>9524</xdr:rowOff>
    </xdr:from>
    <xdr:to>
      <xdr:col>6</xdr:col>
      <xdr:colOff>476249</xdr:colOff>
      <xdr:row>27</xdr:row>
      <xdr:rowOff>171449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17</xdr:row>
      <xdr:rowOff>28574</xdr:rowOff>
    </xdr:from>
    <xdr:to>
      <xdr:col>7</xdr:col>
      <xdr:colOff>704849</xdr:colOff>
      <xdr:row>45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295275</xdr:colOff>
      <xdr:row>29</xdr:row>
      <xdr:rowOff>171451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Solorzano" refreshedDate="45210.427365162039" createdVersion="6" refreshedVersion="6" minRefreshableVersion="3" recordCount="165">
  <cacheSource type="worksheet">
    <worksheetSource ref="A2:F167" sheet="Datos de Cuentas BSD"/>
  </cacheSource>
  <cacheFields count="6">
    <cacheField name="FECHA" numFmtId="0">
      <sharedItems containsSemiMixedTypes="0" containsNonDate="0" containsDate="1" containsString="0" minDate="2023-09-01T00:00:00" maxDate="2023-10-01T00:00:00"/>
    </cacheField>
    <cacheField name="CONCEPTO" numFmtId="0">
      <sharedItems/>
    </cacheField>
    <cacheField name="MONTO BSD" numFmtId="164">
      <sharedItems containsSemiMixedTypes="0" containsString="0" containsNumber="1" minValue="28.86" maxValue="106320"/>
    </cacheField>
    <cacheField name="NOTAS" numFmtId="49">
      <sharedItems count="5">
        <s v="Pago móvil"/>
        <s v="Punto de Venta"/>
        <s v="Transferencia"/>
        <s v="BANCO BNC"/>
        <s v="BANCO BANESCO"/>
      </sharedItems>
    </cacheField>
    <cacheField name="TASA $" numFmtId="164">
      <sharedItems containsSemiMixedTypes="0" containsString="0" containsNumber="1" minValue="32.590000000000003" maxValue="34.299999999999997"/>
    </cacheField>
    <cacheField name="CUENT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">
  <r>
    <d v="2023-09-01T00:00:00"/>
    <s v="Mantenimiento y reparación de A/A"/>
    <n v="16221.76"/>
    <x v="0"/>
    <n v="32.590000000000003"/>
    <s v="servicios de terceros"/>
  </r>
  <r>
    <d v="2023-09-01T00:00:00"/>
    <s v="Compra materiales de Plomeria"/>
    <n v="1155"/>
    <x v="1"/>
    <n v="32.590000000000003"/>
    <s v="materiales"/>
  </r>
  <r>
    <d v="2023-09-01T00:00:00"/>
    <s v="Trabajo de pintura "/>
    <n v="1968.6"/>
    <x v="0"/>
    <n v="32.590000000000003"/>
    <s v="servicios de terceros"/>
  </r>
  <r>
    <d v="2023-09-01T00:00:00"/>
    <s v=" CANTV UEPBI AGOST 23"/>
    <n v="1031.6300000000001"/>
    <x v="2"/>
    <n v="32.590000000000003"/>
    <s v="servicios "/>
  </r>
  <r>
    <d v="2023-09-01T00:00:00"/>
    <s v="CANTV , RES, SANCHEZ AGOST 23"/>
    <n v="5990.56"/>
    <x v="2"/>
    <n v="32.590000000000003"/>
    <s v="residencia"/>
  </r>
  <r>
    <d v="2023-09-02T00:00:00"/>
    <s v="Peluquero mascotas, Res. Sanchez"/>
    <n v="1640.5"/>
    <x v="0"/>
    <n v="32.590000000000003"/>
    <s v="residencia"/>
  </r>
  <r>
    <d v="2023-09-04T00:00:00"/>
    <s v="Compras Lic. Enilda de Sanchez"/>
    <n v="400"/>
    <x v="1"/>
    <n v="32.81"/>
    <s v="promotores"/>
  </r>
  <r>
    <d v="2023-09-04T00:00:00"/>
    <s v="Compra materiales de construccion"/>
    <n v="783"/>
    <x v="1"/>
    <n v="32.81"/>
    <s v="materiales"/>
  </r>
  <r>
    <d v="2023-09-04T00:00:00"/>
    <s v="CANTV, RES. SANCHEZ AGOST 23"/>
    <n v="254.11"/>
    <x v="2"/>
    <n v="32.81"/>
    <s v="residencia"/>
  </r>
  <r>
    <d v="2023-09-04T00:00:00"/>
    <s v="cond. Puerto Principe Julio y Agosto 23"/>
    <n v="2603.15"/>
    <x v="2"/>
    <n v="32.81"/>
    <s v="residencia"/>
  </r>
  <r>
    <d v="2023-09-04T00:00:00"/>
    <s v="Recarga y limpieza de botellones"/>
    <n v="50"/>
    <x v="0"/>
    <n v="32.81"/>
    <s v="nomina  "/>
  </r>
  <r>
    <d v="2023-09-05T00:00:00"/>
    <s v="Servicio de internet Netuno Agosto 23"/>
    <n v="1278.8900000000001"/>
    <x v="2"/>
    <n v="32.79"/>
    <s v="servicios "/>
  </r>
  <r>
    <d v="2023-09-05T00:00:00"/>
    <s v="Servicio de internet Netuno, Basilio Sanchez Agosto 23"/>
    <n v="1278.8900000000001"/>
    <x v="2"/>
    <n v="32.79"/>
    <s v="residencia"/>
  </r>
  <r>
    <d v="2023-09-05T00:00:00"/>
    <s v="Servicio de internet Inter Agosto 23"/>
    <n v="5168.76"/>
    <x v="2"/>
    <n v="32.79"/>
    <s v="servicios "/>
  </r>
  <r>
    <d v="2023-09-05T00:00:00"/>
    <s v="Recarga linea corporativa, CAJA"/>
    <n v="280"/>
    <x v="2"/>
    <n v="32.79"/>
    <s v="servicios "/>
  </r>
  <r>
    <d v="2023-09-05T00:00:00"/>
    <s v="Compra materiales de construcción"/>
    <n v="342.09"/>
    <x v="1"/>
    <n v="32.79"/>
    <s v="materiales"/>
  </r>
  <r>
    <d v="2023-09-05T00:00:00"/>
    <s v="Liquidación final de contrato de trabajo, Da Costa Francys"/>
    <n v="7431.62"/>
    <x v="2"/>
    <n v="32.79"/>
    <s v="nomina  "/>
  </r>
  <r>
    <d v="2023-09-05T00:00:00"/>
    <s v="Abono deuda cond. Palacio Real"/>
    <n v="6558"/>
    <x v="2"/>
    <n v="32.79"/>
    <s v="residencia"/>
  </r>
  <r>
    <d v="2023-09-06T00:00:00"/>
    <s v="Bono 1er pago Septiembre 2023 Docente"/>
    <n v="72655.7"/>
    <x v="2"/>
    <n v="32.93"/>
    <s v="nomina  "/>
  </r>
  <r>
    <d v="2023-09-06T00:00:00"/>
    <s v="Bono 1er pago Septiembre 2023 Adm, Mant y Vigilancia"/>
    <n v="42930.91"/>
    <x v="2"/>
    <n v="32.93"/>
    <s v="nomina  "/>
  </r>
  <r>
    <d v="2023-09-06T00:00:00"/>
    <s v="Compra productos de limpieza"/>
    <n v="2272.17"/>
    <x v="2"/>
    <n v="32.93"/>
    <s v="materiales"/>
  </r>
  <r>
    <d v="2023-09-06T00:00:00"/>
    <s v="Tributos internos alcaldia"/>
    <n v="53762.39"/>
    <x v="1"/>
    <n v="32.93"/>
    <s v="deberes"/>
  </r>
  <r>
    <d v="2023-09-07T00:00:00"/>
    <s v="Honorarios profesionales contraloria, Sept 23"/>
    <n v="7946.4"/>
    <x v="2"/>
    <n v="33.11"/>
    <s v="honorarios"/>
  </r>
  <r>
    <d v="2023-09-07T00:00:00"/>
    <s v="Honorarios trabajo 15 días agosto 23"/>
    <n v="662.2"/>
    <x v="2"/>
    <n v="33.11"/>
    <s v="transp Personal"/>
  </r>
  <r>
    <d v="2023-09-07T00:00:00"/>
    <s v="Compra materiales de construcción, Res. Sanchez"/>
    <n v="16555"/>
    <x v="2"/>
    <n v="33.11"/>
    <s v="residencia"/>
  </r>
  <r>
    <d v="2023-09-07T00:00:00"/>
    <s v="Compra router y switchera"/>
    <n v="2648.8"/>
    <x v="0"/>
    <n v="33.11"/>
    <s v="materiales"/>
  </r>
  <r>
    <d v="2023-09-07T00:00:00"/>
    <s v="Asignación Alfredo Rodriguez, Agosto, Sept y abono Oct 2023"/>
    <n v="16555"/>
    <x v="2"/>
    <n v="33.11"/>
    <s v="nomina  "/>
  </r>
  <r>
    <d v="2023-09-08T00:00:00"/>
    <s v="Compras varias (Factura 00028653)"/>
    <n v="3090.11"/>
    <x v="1"/>
    <n v="33.22"/>
    <s v="materiales"/>
  </r>
  <r>
    <d v="2023-09-08T00:00:00"/>
    <s v="Compra de café p/ oficina"/>
    <n v="98"/>
    <x v="1"/>
    <n v="33.22"/>
    <s v="nomina  "/>
  </r>
  <r>
    <d v="2023-09-08T00:00:00"/>
    <s v="Liquidación final de contrato de trabajo, Jesus Gonzalez"/>
    <n v="7259.44"/>
    <x v="2"/>
    <n v="33.22"/>
    <s v="nomina  "/>
  </r>
  <r>
    <d v="2023-09-08T00:00:00"/>
    <s v="Cesta tickets 8 dias laborados, Jesus Gonzalez"/>
    <n v="266.44"/>
    <x v="2"/>
    <n v="33.22"/>
    <s v="nomina  "/>
  </r>
  <r>
    <d v="2023-09-08T00:00:00"/>
    <s v="Bono 8 dias laborados, Jesus Gonzalez"/>
    <n v="1088"/>
    <x v="2"/>
    <n v="33.22"/>
    <s v="reparacion"/>
  </r>
  <r>
    <d v="2023-09-09T00:00:00"/>
    <s v="Compra cable electrico p/ Samuel Sanchez"/>
    <n v="1503.01"/>
    <x v="1"/>
    <n v="33.22"/>
    <s v="materiales"/>
  </r>
  <r>
    <d v="2023-09-09T00:00:00"/>
    <s v="Compra de material de construcción"/>
    <n v="780.68"/>
    <x v="1"/>
    <n v="33.22"/>
    <s v="materiales"/>
  </r>
  <r>
    <d v="2023-09-09T00:00:00"/>
    <s v="Trabajo de pintura a destajo"/>
    <n v="3334"/>
    <x v="0"/>
    <n v="33.22"/>
    <s v="honorarios"/>
  </r>
  <r>
    <d v="2023-09-11T00:00:00"/>
    <s v="Dia trabajado 31/8/2023 Mantenimiento"/>
    <n v="941"/>
    <x v="2"/>
    <n v="33.340000000000003"/>
    <s v="nomina  "/>
  </r>
  <r>
    <d v="2023-09-11T00:00:00"/>
    <s v="Compra materiales de construcción"/>
    <n v="2799.16"/>
    <x v="2"/>
    <n v="33.340000000000003"/>
    <s v="materiales"/>
  </r>
  <r>
    <d v="2023-09-11T00:00:00"/>
    <s v="Compra pego material de construccion"/>
    <n v="166.7"/>
    <x v="0"/>
    <n v="33.340000000000003"/>
    <s v="materiales"/>
  </r>
  <r>
    <d v="2023-09-11T00:00:00"/>
    <s v="Compras materiales construccion, Res. Sanchez"/>
    <n v="16670"/>
    <x v="2"/>
    <n v="33.340000000000003"/>
    <s v="residencia"/>
  </r>
  <r>
    <d v="2023-09-11T00:00:00"/>
    <s v="Productos de limpieza, Res. Sanchez"/>
    <n v="1767.02"/>
    <x v="2"/>
    <n v="33.340000000000003"/>
    <s v="residencia"/>
  </r>
  <r>
    <d v="2023-09-11T00:00:00"/>
    <s v="Condominio Green Palace Agosto 2023"/>
    <n v="1782.03"/>
    <x v="2"/>
    <n v="33.340000000000003"/>
    <s v="residencia"/>
  </r>
  <r>
    <d v="2023-09-11T00:00:00"/>
    <s v="Mant. A/A y Desmontaje de División Oficinas"/>
    <n v="8631.8799999999992"/>
    <x v="0"/>
    <n v="33.340000000000003"/>
    <s v="honorarios"/>
  </r>
  <r>
    <d v="2023-09-11T00:00:00"/>
    <s v="Compra material plomeria"/>
    <n v="184.7"/>
    <x v="1"/>
    <n v="33.340000000000003"/>
    <s v="materiales"/>
  </r>
  <r>
    <d v="2023-09-12T00:00:00"/>
    <s v="Bono de jerarquia Yenny Cedeño, Septiembre 2023"/>
    <n v="666.8"/>
    <x v="2"/>
    <n v="33.340000000000003"/>
    <s v="nomina  "/>
  </r>
  <r>
    <d v="2023-09-12T00:00:00"/>
    <s v="Bono de jerarquia Rosa Cedeño, Septiembre 2023"/>
    <n v="6668"/>
    <x v="2"/>
    <n v="33.340000000000003"/>
    <s v="nomina  "/>
  </r>
  <r>
    <d v="2023-09-12T00:00:00"/>
    <s v="Recarga de internet para Punto de Venta"/>
    <n v="100.02"/>
    <x v="2"/>
    <n v="33.340000000000003"/>
    <s v="servicios "/>
  </r>
  <r>
    <d v="2023-09-12T00:00:00"/>
    <s v="Compras varias material electrico"/>
    <n v="1000.5"/>
    <x v="1"/>
    <n v="33.340000000000003"/>
    <s v="materiales"/>
  </r>
  <r>
    <d v="2023-09-12T00:00:00"/>
    <s v="Diferencia Instalación paredes Drywall"/>
    <n v="333.4"/>
    <x v="0"/>
    <n v="33.340000000000003"/>
    <s v="servicios de terceros"/>
  </r>
  <r>
    <d v="2023-09-12T00:00:00"/>
    <s v="Mastique, pintura y cinta"/>
    <n v="3431"/>
    <x v="1"/>
    <n v="33.340000000000003"/>
    <s v="materiales"/>
  </r>
  <r>
    <d v="2023-09-13T00:00:00"/>
    <s v="Habitabilidad Planteles Educacionales"/>
    <n v="1446.25"/>
    <x v="2"/>
    <n v="33.33"/>
    <s v="deberes"/>
  </r>
  <r>
    <d v="2023-09-13T00:00:00"/>
    <s v="Nomina 01/09/2023 al 14/09/2023 Docente"/>
    <n v="27012.59"/>
    <x v="2"/>
    <n v="33.33"/>
    <s v="nomina  "/>
  </r>
  <r>
    <d v="2023-09-13T00:00:00"/>
    <s v="Nomina 01/09/2023 al 15/09/2023 Administrativo "/>
    <n v="7652.63"/>
    <x v="2"/>
    <n v="33.33"/>
    <s v="nomina  "/>
  </r>
  <r>
    <d v="2023-09-13T00:00:00"/>
    <s v="Compra tornillos"/>
    <n v="770"/>
    <x v="0"/>
    <n v="33.33"/>
    <s v="materiales"/>
  </r>
  <r>
    <d v="2023-09-13T00:00:00"/>
    <s v="Compra de pega tanque p/ A/A"/>
    <n v="100"/>
    <x v="0"/>
    <n v="33.33"/>
    <s v="materiales"/>
  </r>
  <r>
    <d v="2023-09-13T00:00:00"/>
    <s v="Abono electrodomesticos, Res. Sanchez"/>
    <n v="49995"/>
    <x v="2"/>
    <n v="33.33"/>
    <s v="residencia"/>
  </r>
  <r>
    <d v="2023-09-13T00:00:00"/>
    <s v="Timbre fiscal electronico, planillas "/>
    <n v="140"/>
    <x v="1"/>
    <n v="33.33"/>
    <s v="deberes"/>
  </r>
  <r>
    <d v="2023-09-13T00:00:00"/>
    <s v="Tributos internos alcaldia"/>
    <n v="13306.86"/>
    <x v="1"/>
    <n v="33.33"/>
    <s v="deberes"/>
  </r>
  <r>
    <d v="2023-09-13T00:00:00"/>
    <s v="Solicitud de certificación de Riesgo controlado"/>
    <n v="651"/>
    <x v="1"/>
    <n v="33.33"/>
    <s v="deberes"/>
  </r>
  <r>
    <d v="2023-09-14T00:00:00"/>
    <s v="Compra decoracion consejo educativo"/>
    <n v="397"/>
    <x v="2"/>
    <n v="33.44"/>
    <s v="nomina  "/>
  </r>
  <r>
    <d v="2023-09-14T00:00:00"/>
    <s v="Material de oficina, papeleria NE-230914-1"/>
    <n v="10386.530000000001"/>
    <x v="2"/>
    <n v="33.44"/>
    <s v="materiales"/>
  </r>
  <r>
    <d v="2023-09-14T00:00:00"/>
    <s v="Nomina 01/09/2023 al 14/09/2023 Doritza Araujo"/>
    <n v="678"/>
    <x v="2"/>
    <n v="33.44"/>
    <s v="nomina  "/>
  </r>
  <r>
    <d v="2023-09-14T00:00:00"/>
    <s v="Recarga de toner impresora"/>
    <n v="1170.4000000000001"/>
    <x v="2"/>
    <n v="33.44"/>
    <s v="materiales"/>
  </r>
  <r>
    <d v="2023-09-14T00:00:00"/>
    <s v="Compra refrigerios consejo educativo"/>
    <n v="10032"/>
    <x v="2"/>
    <n v="33.44"/>
    <s v="nomina  "/>
  </r>
  <r>
    <d v="2023-09-14T00:00:00"/>
    <s v="Adelanto presupuesto - Contratista (Pres. 0231)"/>
    <n v="668.8"/>
    <x v="2"/>
    <n v="33.44"/>
    <s v="servicios de terceros"/>
  </r>
  <r>
    <d v="2023-09-14T00:00:00"/>
    <s v="Diferencia compra de material de oficina NE-230914-1"/>
    <n v="558.55999999999995"/>
    <x v="2"/>
    <n v="33.44"/>
    <s v="materiales"/>
  </r>
  <r>
    <d v="2023-09-14T00:00:00"/>
    <s v="Compra materiales de construcción"/>
    <n v="1472.35"/>
    <x v="0"/>
    <n v="33.44"/>
    <s v="materiales"/>
  </r>
  <r>
    <d v="2023-09-14T00:00:00"/>
    <s v="Compra toma corriente "/>
    <n v="117"/>
    <x v="0"/>
    <n v="33.44"/>
    <s v="materiales"/>
  </r>
  <r>
    <d v="2023-09-14T00:00:00"/>
    <s v="Compra equipo de sonido"/>
    <n v="46163"/>
    <x v="0"/>
    <n v="33.44"/>
    <s v="equipos"/>
  </r>
  <r>
    <d v="2023-09-14T00:00:00"/>
    <s v="Compra bebida p/ consejo educativo"/>
    <n v="1575"/>
    <x v="1"/>
    <n v="33.44"/>
    <s v="nomina  "/>
  </r>
  <r>
    <d v="2023-09-14T00:00:00"/>
    <s v="Compra material informatico"/>
    <n v="3343.76"/>
    <x v="1"/>
    <n v="33.44"/>
    <s v="materiales"/>
  </r>
  <r>
    <d v="2023-09-14T00:00:00"/>
    <s v="Compra de televisores p/ Aulas preescolar"/>
    <n v="47616.29"/>
    <x v="1"/>
    <n v="33.44"/>
    <s v="equipos"/>
  </r>
  <r>
    <d v="2023-09-15T00:00:00"/>
    <s v="Diferencia compra equipo de sonido"/>
    <n v="1722.5"/>
    <x v="0"/>
    <n v="33.5"/>
    <s v="equipos"/>
  </r>
  <r>
    <d v="2023-09-15T00:00:00"/>
    <s v="Compra cable HDMI, p/ equipos"/>
    <n v="167.5"/>
    <x v="0"/>
    <n v="33.5"/>
    <s v="equipos"/>
  </r>
  <r>
    <d v="2023-09-15T00:00:00"/>
    <s v="Compra materiales de construccion"/>
    <n v="4279.1499999999996"/>
    <x v="0"/>
    <n v="33.5"/>
    <s v="materiales"/>
  </r>
  <r>
    <d v="2023-09-15T00:00:00"/>
    <s v="Trabajadores a destajo pintura de aula"/>
    <n v="3350"/>
    <x v="0"/>
    <n v="33.5"/>
    <s v="honorarios"/>
  </r>
  <r>
    <d v="2023-09-15T00:00:00"/>
    <s v="Abono cocina, Res. Sanchez"/>
    <n v="33500"/>
    <x v="2"/>
    <n v="33.5"/>
    <s v="residencia"/>
  </r>
  <r>
    <d v="2023-09-15T00:00:00"/>
    <s v="Materiales p/ pintar y pintura"/>
    <n v="6278.47"/>
    <x v="1"/>
    <n v="33.5"/>
    <s v="materiales"/>
  </r>
  <r>
    <d v="2023-09-15T00:00:00"/>
    <s v="Materiales p/ pintar y pintura"/>
    <n v="845.5"/>
    <x v="1"/>
    <n v="33.5"/>
    <s v="materiales"/>
  </r>
  <r>
    <d v="2023-09-15T00:00:00"/>
    <s v="Mantenimiento y reparación de A/A, instalacipon TV"/>
    <n v="4975.5600000000004"/>
    <x v="0"/>
    <n v="33.5"/>
    <s v="servicios de terceros"/>
  </r>
  <r>
    <d v="2023-09-15T00:00:00"/>
    <s v="Adelanto presupuesto - Contratista (Pres. 0231 y 0230)"/>
    <n v="16750"/>
    <x v="2"/>
    <n v="33.5"/>
    <s v="servicios de terceros"/>
  </r>
  <r>
    <d v="2023-09-15T00:00:00"/>
    <s v="Liquidación final de contrato de trabajo, Maria E. Oliveros"/>
    <n v="43054.16"/>
    <x v="2"/>
    <n v="33.5"/>
    <s v="nomina  "/>
  </r>
  <r>
    <d v="2023-09-15T00:00:00"/>
    <s v="Cesta tickets 15 dias Septiembre 2023, Maria E. Oliveros"/>
    <n v="500"/>
    <x v="2"/>
    <n v="33.5"/>
    <s v="nomina  "/>
  </r>
  <r>
    <d v="2023-09-18T00:00:00"/>
    <s v="Recarga y mantenimiento de toner"/>
    <n v="387.09"/>
    <x v="2"/>
    <n v="33.659999999999997"/>
    <s v="materiales"/>
  </r>
  <r>
    <d v="2023-09-18T00:00:00"/>
    <s v="Recarga linea corporativa, CAJA"/>
    <n v="290"/>
    <x v="2"/>
    <n v="33.659999999999997"/>
    <s v="servicios "/>
  </r>
  <r>
    <d v="2023-09-18T00:00:00"/>
    <s v="Servicio COORPOELEC JULIO 2023"/>
    <n v="31756"/>
    <x v="2"/>
    <n v="33.659999999999997"/>
    <s v="servicios "/>
  </r>
  <r>
    <d v="2023-09-18T00:00:00"/>
    <s v="Servicio HIDROCENTRO AGOSTO Y SEPT  2023"/>
    <n v="14383"/>
    <x v="2"/>
    <n v="33.659999999999997"/>
    <s v="servicios "/>
  </r>
  <r>
    <d v="2023-09-18T00:00:00"/>
    <s v="COMPRA REPUESTO A/A Y LAMPARA LED"/>
    <n v="539"/>
    <x v="2"/>
    <n v="33.659999999999997"/>
    <s v="materiales"/>
  </r>
  <r>
    <d v="2023-09-18T00:00:00"/>
    <s v="Compra materiales de construcción"/>
    <n v="1117.3399999999999"/>
    <x v="0"/>
    <n v="33.659999999999997"/>
    <s v="nomina  "/>
  </r>
  <r>
    <d v="2023-09-18T00:00:00"/>
    <s v="Compra azucar y café"/>
    <n v="100"/>
    <x v="0"/>
    <n v="33.659999999999997"/>
    <s v="nomina  "/>
  </r>
  <r>
    <d v="2023-09-18T00:00:00"/>
    <s v="Compra comida mascota, Res. Sanchez"/>
    <n v="841.5"/>
    <x v="2"/>
    <n v="33.659999999999997"/>
    <s v="residencia"/>
  </r>
  <r>
    <d v="2023-09-18T00:00:00"/>
    <s v="Compra extensor de wifi, para pasillo"/>
    <n v="1514.7"/>
    <x v="2"/>
    <n v="33.659999999999997"/>
    <s v="equipos"/>
  </r>
  <r>
    <d v="2023-09-18T00:00:00"/>
    <s v="Compra tomas corriente"/>
    <n v="235.62"/>
    <x v="0"/>
    <n v="33.659999999999997"/>
    <s v="materiales"/>
  </r>
  <r>
    <d v="2023-09-19T00:00:00"/>
    <s v="Serv. internet, Res. Sanchez Agost y Sept 2023"/>
    <n v="3021.05"/>
    <x v="2"/>
    <n v="33.659999999999997"/>
    <s v="residencia"/>
  </r>
  <r>
    <d v="2023-09-19T00:00:00"/>
    <s v="Compra materiales de construccion "/>
    <n v="1211.17"/>
    <x v="2"/>
    <n v="33.659999999999997"/>
    <s v="materiales"/>
  </r>
  <r>
    <d v="2023-09-19T00:00:00"/>
    <s v="Instalación tv, mantenimeinto AA Fact 000072"/>
    <n v="3552.85"/>
    <x v="2"/>
    <n v="33.659999999999997"/>
    <s v="servicios de terceros"/>
  </r>
  <r>
    <d v="2023-09-19T00:00:00"/>
    <s v="Compra interruptor y cajetin"/>
    <n v="153.84"/>
    <x v="1"/>
    <n v="33.659999999999997"/>
    <s v="materiales"/>
  </r>
  <r>
    <d v="2023-09-19T00:00:00"/>
    <s v="Honorarios profesionales abogado laboral, Pedro Flores"/>
    <n v="6732"/>
    <x v="0"/>
    <n v="33.659999999999997"/>
    <s v="honorarios"/>
  </r>
  <r>
    <d v="2023-09-19T00:00:00"/>
    <s v="Compras repuestos vehiculos OPTRA, Fact. 000084"/>
    <n v="15012.36"/>
    <x v="2"/>
    <n v="33.659999999999997"/>
    <s v="reparacion"/>
  </r>
  <r>
    <d v="2023-09-20T00:00:00"/>
    <s v="Compra de antena Wi-Fi "/>
    <n v="338"/>
    <x v="2"/>
    <n v="33.81"/>
    <s v="materiales"/>
  </r>
  <r>
    <d v="2023-09-20T00:00:00"/>
    <s v="Pago electrodomesticos, Res. Sanchez"/>
    <n v="39895.800000000003"/>
    <x v="2"/>
    <n v="33.81"/>
    <s v="residencia"/>
  </r>
  <r>
    <d v="2023-09-20T00:00:00"/>
    <s v="Compra materiales de construccion, Res. Sanchez"/>
    <n v="13617.28"/>
    <x v="2"/>
    <n v="33.81"/>
    <s v="residencia"/>
  </r>
  <r>
    <d v="2023-09-20T00:00:00"/>
    <s v="Abono Vidrios, Res. Sanchez, (Pres. 01-0823 8 /8/23)"/>
    <n v="106320"/>
    <x v="2"/>
    <n v="33.81"/>
    <s v="residencia"/>
  </r>
  <r>
    <d v="2023-09-20T00:00:00"/>
    <s v="Abono decoración de bienvenida clases"/>
    <n v="9973.9500000000007"/>
    <x v="0"/>
    <n v="33.81"/>
    <s v="nomina  "/>
  </r>
  <r>
    <d v="2023-09-20T00:00:00"/>
    <s v="Pago carpinteria Factura 0160 y diferencia de fact 0161"/>
    <n v="11664.45"/>
    <x v="0"/>
    <n v="33.81"/>
    <s v="servicios de terceros"/>
  </r>
  <r>
    <d v="2023-09-20T00:00:00"/>
    <s v="Liquidacion final de contrato de trabajo, Nunman Nieto"/>
    <n v="61631.37"/>
    <x v="2"/>
    <n v="33.81"/>
    <s v="nomina  "/>
  </r>
  <r>
    <d v="2023-09-20T00:00:00"/>
    <s v="Cesta tickets 20 dias laborados, Nunman Nieto"/>
    <n v="666.6"/>
    <x v="2"/>
    <n v="33.81"/>
    <s v="nomina  "/>
  </r>
  <r>
    <d v="2023-09-20T00:00:00"/>
    <s v="Compra carga bateria, y baterias aa"/>
    <n v="348.25"/>
    <x v="0"/>
    <n v="33.81"/>
    <s v="materiales"/>
  </r>
  <r>
    <d v="2023-09-20T00:00:00"/>
    <s v="Compra refrigerios p/ representantes"/>
    <n v="305.75"/>
    <x v="1"/>
    <n v="33.81"/>
    <s v="nomina  "/>
  </r>
  <r>
    <d v="2023-09-20T00:00:00"/>
    <s v="Transporte para compras"/>
    <n v="507.15"/>
    <x v="2"/>
    <n v="33.81"/>
    <s v="transp Personal"/>
  </r>
  <r>
    <d v="2023-09-21T00:00:00"/>
    <s v="Bono 2do Pago Septiembre 2023 Docente"/>
    <n v="66456.86"/>
    <x v="2"/>
    <n v="33.83"/>
    <s v="nomina  "/>
  </r>
  <r>
    <d v="2023-09-21T00:00:00"/>
    <s v="Bono 2do Pago Septiembre 2023 Admin, Mante y Vigilancia"/>
    <n v="43313.2"/>
    <x v="2"/>
    <n v="33.83"/>
    <s v="nomina  "/>
  </r>
  <r>
    <d v="2023-09-21T00:00:00"/>
    <s v="Restante de pago Asig. Luis Rodriguez, septimbre 23"/>
    <n v="10149"/>
    <x v="2"/>
    <n v="33.83"/>
    <s v="nomina  "/>
  </r>
  <r>
    <d v="2023-09-21T00:00:00"/>
    <s v="Compra baterias AA, p/ microfono"/>
    <n v="372.17"/>
    <x v="1"/>
    <n v="33.83"/>
    <s v="equipos"/>
  </r>
  <r>
    <d v="2023-09-21T00:00:00"/>
    <s v="Compra equipo de sonido, p/ cancha"/>
    <n v="33459"/>
    <x v="2"/>
    <n v="33.83"/>
    <s v="equipos"/>
  </r>
  <r>
    <d v="2023-09-21T00:00:00"/>
    <s v="Compra materiales de construccion"/>
    <n v="953.36"/>
    <x v="0"/>
    <n v="33.83"/>
    <s v="materiales"/>
  </r>
  <r>
    <d v="2023-09-21T00:00:00"/>
    <s v="Compra materiales de construccion"/>
    <n v="6678.34"/>
    <x v="2"/>
    <n v="33.83"/>
    <s v="materiales"/>
  </r>
  <r>
    <d v="2023-09-21T00:00:00"/>
    <s v="Compra de toma corrientes (2und)"/>
    <n v="140"/>
    <x v="1"/>
    <n v="33.83"/>
    <s v="materiales"/>
  </r>
  <r>
    <d v="2023-09-21T00:00:00"/>
    <s v="Compra pintura "/>
    <n v="5077.88"/>
    <x v="1"/>
    <n v="33.83"/>
    <s v="materiales"/>
  </r>
  <r>
    <d v="2023-09-21T00:00:00"/>
    <s v="Asignación Lic. Enilda de Sanchez (Zelle Sami Barreto) "/>
    <n v="10149"/>
    <x v="2"/>
    <n v="33.83"/>
    <s v="promotores"/>
  </r>
  <r>
    <d v="2023-09-22T00:00:00"/>
    <s v="Compra materiales de oficina"/>
    <n v="3519.35"/>
    <x v="2"/>
    <n v="33.92"/>
    <s v="materiales"/>
  </r>
  <r>
    <d v="2023-09-22T00:00:00"/>
    <s v="Abono reparación de sillas"/>
    <n v="2035.2"/>
    <x v="0"/>
    <n v="33.92"/>
    <s v="servicios de terceros"/>
  </r>
  <r>
    <d v="2023-09-22T00:00:00"/>
    <s v="Compra de bomba centrifuga, Res. Sanchez"/>
    <n v="6506.01"/>
    <x v="2"/>
    <n v="33.92"/>
    <s v="residencia"/>
  </r>
  <r>
    <d v="2023-09-22T00:00:00"/>
    <s v="Condominio Puerto Principe, Septiembre 2023"/>
    <n v="989.79"/>
    <x v="2"/>
    <n v="33.92"/>
    <s v="residencia"/>
  </r>
  <r>
    <d v="2023-09-22T00:00:00"/>
    <s v="Impuestos documentos"/>
    <n v="18316.8"/>
    <x v="0"/>
    <n v="33.92"/>
    <s v="deberes"/>
  </r>
  <r>
    <d v="2023-09-22T00:00:00"/>
    <s v="Asuntos juridicos"/>
    <n v="10172"/>
    <x v="0"/>
    <n v="33.92"/>
    <s v="deberes"/>
  </r>
  <r>
    <d v="2023-09-22T00:00:00"/>
    <s v="Prestamo Personal, Zuly Hernandez (Aseadora)"/>
    <n v="1696"/>
    <x v="2"/>
    <n v="33.92"/>
    <s v="nomina  "/>
  </r>
  <r>
    <d v="2023-09-22T00:00:00"/>
    <s v="Trabajadores a destajo pintura de aula"/>
    <n v="3392"/>
    <x v="0"/>
    <n v="33.92"/>
    <s v="servicios de terceros"/>
  </r>
  <r>
    <d v="2023-09-22T00:00:00"/>
    <s v="Compra pintura "/>
    <n v="1017.9"/>
    <x v="1"/>
    <n v="33.92"/>
    <s v="materiales"/>
  </r>
  <r>
    <d v="2023-09-22T00:00:00"/>
    <s v="Material electrico, Tapa ciega"/>
    <n v="291.25"/>
    <x v="1"/>
    <n v="33.92"/>
    <s v="materiales"/>
  </r>
  <r>
    <d v="2023-09-22T00:00:00"/>
    <s v="Compra materiales de construccion"/>
    <n v="2611.84"/>
    <x v="2"/>
    <n v="33.92"/>
    <s v="materiales"/>
  </r>
  <r>
    <d v="2023-09-25T00:00:00"/>
    <s v="Bombillos y lamparas led"/>
    <n v="3706.15"/>
    <x v="1"/>
    <n v="33.99"/>
    <s v="materiales"/>
  </r>
  <r>
    <d v="2023-09-25T00:00:00"/>
    <s v="Tornillos para drywall"/>
    <n v="152.68"/>
    <x v="1"/>
    <n v="33.99"/>
    <s v="materiales"/>
  </r>
  <r>
    <d v="2023-09-25T00:00:00"/>
    <s v="Compra materiales de construcción, Res. Sanchez"/>
    <n v="2176.6"/>
    <x v="2"/>
    <n v="33.99"/>
    <s v="residencia"/>
  </r>
  <r>
    <d v="2023-09-25T00:00:00"/>
    <s v="Compra material de plomeria, Res. Sanchez"/>
    <n v="588.82000000000005"/>
    <x v="2"/>
    <n v="33.99"/>
    <s v="residencia"/>
  </r>
  <r>
    <d v="2023-09-25T00:00:00"/>
    <s v="Compras materiales varios"/>
    <n v="1619.62"/>
    <x v="2"/>
    <n v="33.99"/>
    <s v="materiales"/>
  </r>
  <r>
    <d v="2023-09-25T00:00:00"/>
    <s v="Compra pintura satinada"/>
    <n v="2125.31"/>
    <x v="2"/>
    <n v="33.99"/>
    <s v="materiales"/>
  </r>
  <r>
    <d v="2023-09-25T00:00:00"/>
    <s v="Compra yeso y clavos"/>
    <n v="777.92"/>
    <x v="1"/>
    <n v="33.99"/>
    <s v="materiales"/>
  </r>
  <r>
    <d v="2023-09-25T00:00:00"/>
    <s v="Compra de Ramplús"/>
    <n v="102.51"/>
    <x v="1"/>
    <n v="33.99"/>
    <s v="materiales"/>
  </r>
  <r>
    <d v="2023-09-25T00:00:00"/>
    <s v="Reparacion y mantenimiento A/A"/>
    <n v="9462.81"/>
    <x v="2"/>
    <n v="33.99"/>
    <s v="servicios de terceros"/>
  </r>
  <r>
    <d v="2023-09-25T00:00:00"/>
    <s v="Compra de pinzas para dibujos"/>
    <n v="28.86"/>
    <x v="1"/>
    <n v="33.99"/>
    <s v="materiales"/>
  </r>
  <r>
    <d v="2023-09-25T00:00:00"/>
    <s v="Compra material p/ pintar"/>
    <n v="36"/>
    <x v="1"/>
    <n v="33.99"/>
    <s v="materiales"/>
  </r>
  <r>
    <d v="2023-09-25T00:00:00"/>
    <s v="Compra repuestos para A/A"/>
    <n v="612"/>
    <x v="1"/>
    <n v="33.99"/>
    <s v="materiales"/>
  </r>
  <r>
    <d v="2023-09-26T00:00:00"/>
    <s v="Aseo urbano"/>
    <n v="713.4"/>
    <x v="0"/>
    <n v="34.020000000000003"/>
    <s v="servicios "/>
  </r>
  <r>
    <d v="2023-09-27T00:00:00"/>
    <s v="NOMINA 15/09/2023 HASTA 28/09/2023 DOCENTE"/>
    <n v="48162.39"/>
    <x v="2"/>
    <n v="34.090000000000003"/>
    <s v="nomina  "/>
  </r>
  <r>
    <d v="2023-09-27T00:00:00"/>
    <s v="NOMINA 15/09/2023 HASTA 28/09/2023 ADM Y MANT."/>
    <n v="16394.259999999998"/>
    <x v="2"/>
    <n v="34.090000000000003"/>
    <s v="nomina  "/>
  </r>
  <r>
    <d v="2023-09-27T00:00:00"/>
    <s v="Repuesto A/A (Fan Relay 24v)"/>
    <n v="238"/>
    <x v="1"/>
    <n v="34.090000000000003"/>
    <s v="materiales"/>
  </r>
  <r>
    <d v="2023-09-27T00:00:00"/>
    <s v="Repuesto A/A (Termostato ambiental, 15und)"/>
    <n v="2100"/>
    <x v="1"/>
    <n v="34.090000000000003"/>
    <s v="materiales"/>
  </r>
  <r>
    <d v="2023-09-27T00:00:00"/>
    <s v="Materiales electricos (Tapa toma doble), Fact. 20778"/>
    <n v="109.09"/>
    <x v="1"/>
    <n v="34.090000000000003"/>
    <s v="materiales"/>
  </r>
  <r>
    <d v="2023-09-27T00:00:00"/>
    <s v="Materiales electricos (Tapa toma doble 20und), Fact. 20777"/>
    <n v="1457.74"/>
    <x v="1"/>
    <n v="34.090000000000003"/>
    <s v="materiales"/>
  </r>
  <r>
    <d v="2023-09-27T00:00:00"/>
    <s v="Materiales electricos varios, fact. 20776"/>
    <n v="7139.95"/>
    <x v="1"/>
    <n v="34.090000000000003"/>
    <s v="materiales"/>
  </r>
  <r>
    <d v="2023-09-27T00:00:00"/>
    <s v="Compra pintura"/>
    <n v="4704.45"/>
    <x v="1"/>
    <n v="34.090000000000003"/>
    <s v="materiales"/>
  </r>
  <r>
    <d v="2023-09-28T00:00:00"/>
    <s v="Servidor Aula Virtual Octubre 2023"/>
    <n v="513.75"/>
    <x v="2"/>
    <n v="34.25"/>
    <s v="honorarios"/>
  </r>
  <r>
    <d v="2023-09-28T00:00:00"/>
    <s v="Honorarios profesionales Tecnico A.V, Septiembre 2023"/>
    <n v="10275"/>
    <x v="2"/>
    <n v="34.25"/>
    <s v="honorarios"/>
  </r>
  <r>
    <d v="2023-09-28T00:00:00"/>
    <s v="Asesoria de seguridad integral sept 23"/>
    <n v="2565.11"/>
    <x v="2"/>
    <n v="34.25"/>
    <s v="honorarios"/>
  </r>
  <r>
    <d v="2023-09-28T00:00:00"/>
    <s v="Recarga de toner impresoras (3und)"/>
    <n v="1883.75"/>
    <x v="2"/>
    <n v="34.25"/>
    <s v="materiales"/>
  </r>
  <r>
    <d v="2023-09-28T00:00:00"/>
    <s v="Cesta tickets 01/09/2023 al 30/09/2023 DOCENTE"/>
    <n v="51304.07"/>
    <x v="2"/>
    <n v="34.25"/>
    <s v="nomina  "/>
  </r>
  <r>
    <d v="2023-09-28T00:00:00"/>
    <s v="Cesta tickets 01/09/2023 al 30/09/2023 Adm, Mant y Vigilancia"/>
    <n v="25199.98"/>
    <x v="2"/>
    <n v="34.25"/>
    <s v="nomina  "/>
  </r>
  <r>
    <d v="2023-09-28T00:00:00"/>
    <s v="Bonificación 15 dias trabajados Sept 2023, Docentes Nuevo Ingres"/>
    <n v="45281.34"/>
    <x v="2"/>
    <n v="34.25"/>
    <s v="nomina  "/>
  </r>
  <r>
    <d v="2023-09-28T00:00:00"/>
    <s v="Bonificación 5 dias trabajados Sept 2023, Mant. Nuevo Ingreso"/>
    <n v="637.15"/>
    <x v="2"/>
    <n v="34.25"/>
    <s v="nomina  "/>
  </r>
  <r>
    <d v="2023-09-29T00:00:00"/>
    <s v="Diferencia Honorarios profesionales, Contra. Beberlins Sanchez"/>
    <n v="686"/>
    <x v="2"/>
    <n v="34.299999999999997"/>
    <s v="honorarios"/>
  </r>
  <r>
    <d v="2023-09-29T00:00:00"/>
    <s v="Show animadores, bienvenida primaria y preescolar"/>
    <n v="7031.5"/>
    <x v="0"/>
    <n v="34.299999999999997"/>
    <s v="honorarios"/>
  </r>
  <r>
    <d v="2023-09-29T00:00:00"/>
    <s v="Mantenimiento y reparación A/A"/>
    <n v="5570"/>
    <x v="2"/>
    <n v="34.299999999999997"/>
    <s v="servicios de terceros"/>
  </r>
  <r>
    <d v="2023-09-29T00:00:00"/>
    <s v="Trabajadores a destajo pintura de aula"/>
    <n v="3430"/>
    <x v="0"/>
    <n v="34.299999999999997"/>
    <s v="servicios de terceros"/>
  </r>
  <r>
    <d v="2023-09-30T00:00:00"/>
    <s v="Comisiones Bancarias BNC Septiembre 23"/>
    <n v="24934.330000000064"/>
    <x v="3"/>
    <n v="33.55711656441715"/>
    <m/>
  </r>
  <r>
    <d v="2023-09-30T00:00:00"/>
    <s v="Comisiones Bancarias Banesco Septiembre 23"/>
    <n v="3073.27"/>
    <x v="4"/>
    <n v="33.5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4" cacheId="11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C8" firstHeaderRow="0" firstDataRow="1" firstDataCol="1"/>
  <pivotFields count="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4"/>
        <item x="3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5">
    <i>
      <x/>
    </i>
    <i>
      <x v="1"/>
    </i>
    <i>
      <x v="2"/>
    </i>
    <i>
      <x v="3"/>
    </i>
    <i>
      <x v="4"/>
    </i>
  </rowItems>
  <colFields count="1">
    <field x="-2"/>
  </colFields>
  <colItems count="2">
    <i>
      <x/>
    </i>
    <i i="1">
      <x v="1"/>
    </i>
  </colItems>
  <dataFields count="2">
    <dataField name="Cuenta de CONCEPTO" fld="1" subtotal="count" baseField="0" baseItem="0"/>
    <dataField name="Suma de MONTO BSD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K431"/>
  <sheetViews>
    <sheetView topLeftCell="B1" workbookViewId="0">
      <selection activeCell="B3" sqref="B3:K196"/>
    </sheetView>
  </sheetViews>
  <sheetFormatPr baseColWidth="10" defaultRowHeight="15" x14ac:dyDescent="0.25"/>
  <cols>
    <col min="1" max="1" width="5.7109375" customWidth="1"/>
    <col min="3" max="3" width="49.5703125" bestFit="1" customWidth="1"/>
    <col min="4" max="4" width="16.42578125" bestFit="1" customWidth="1"/>
    <col min="5" max="5" width="18.28515625" bestFit="1" customWidth="1"/>
    <col min="6" max="6" width="16.5703125" bestFit="1" customWidth="1"/>
    <col min="7" max="7" width="15" bestFit="1" customWidth="1"/>
    <col min="8" max="8" width="16.42578125" style="6" bestFit="1" customWidth="1"/>
    <col min="9" max="9" width="19.28515625" bestFit="1" customWidth="1"/>
    <col min="10" max="10" width="18.28515625" bestFit="1" customWidth="1"/>
  </cols>
  <sheetData>
    <row r="2" spans="2:11" ht="24.75" customHeight="1" x14ac:dyDescent="0.25">
      <c r="C2" s="2"/>
    </row>
    <row r="3" spans="2:11" ht="15.75" x14ac:dyDescent="0.25"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8" t="s">
        <v>8</v>
      </c>
      <c r="I3" s="1" t="s">
        <v>57</v>
      </c>
      <c r="J3" s="1" t="s">
        <v>58</v>
      </c>
      <c r="K3" s="7" t="s">
        <v>59</v>
      </c>
    </row>
    <row r="4" spans="2:11" hidden="1" x14ac:dyDescent="0.25">
      <c r="B4" s="10">
        <v>45170</v>
      </c>
      <c r="C4" s="11" t="s">
        <v>11</v>
      </c>
      <c r="D4" s="12">
        <v>16221.76</v>
      </c>
      <c r="E4" s="3">
        <v>32.590000000000003</v>
      </c>
      <c r="F4" s="13">
        <f t="shared" ref="F4:F105" si="0">D4/E4</f>
        <v>497.75268487266027</v>
      </c>
      <c r="G4" s="13">
        <f>F4</f>
        <v>497.75268487266027</v>
      </c>
      <c r="H4" s="14" t="s">
        <v>71</v>
      </c>
      <c r="I4" t="s">
        <v>18</v>
      </c>
      <c r="J4" t="s">
        <v>28</v>
      </c>
      <c r="K4" s="38" t="s">
        <v>242</v>
      </c>
    </row>
    <row r="5" spans="2:11" hidden="1" x14ac:dyDescent="0.25">
      <c r="B5" s="10">
        <v>45170</v>
      </c>
      <c r="C5" s="11" t="s">
        <v>72</v>
      </c>
      <c r="D5" s="12">
        <v>1155</v>
      </c>
      <c r="E5" s="3">
        <v>32.590000000000003</v>
      </c>
      <c r="F5" s="13">
        <f t="shared" si="0"/>
        <v>35.440319116293338</v>
      </c>
      <c r="G5" s="13">
        <f t="shared" ref="G5:G66" si="1">F5+G4</f>
        <v>533.19300398895359</v>
      </c>
      <c r="H5" s="14" t="s">
        <v>73</v>
      </c>
      <c r="I5" t="s">
        <v>27</v>
      </c>
      <c r="J5" t="s">
        <v>19</v>
      </c>
      <c r="K5" s="38" t="s">
        <v>242</v>
      </c>
    </row>
    <row r="6" spans="2:11" hidden="1" x14ac:dyDescent="0.25">
      <c r="B6" s="10">
        <v>45170</v>
      </c>
      <c r="C6" s="11" t="s">
        <v>74</v>
      </c>
      <c r="D6" s="12">
        <v>1968.6</v>
      </c>
      <c r="E6" s="3">
        <v>32.590000000000003</v>
      </c>
      <c r="F6" s="13">
        <f t="shared" si="0"/>
        <v>60.405032218471916</v>
      </c>
      <c r="G6" s="13">
        <f t="shared" si="1"/>
        <v>593.59803620742548</v>
      </c>
      <c r="H6" s="14" t="s">
        <v>71</v>
      </c>
      <c r="I6" t="s">
        <v>18</v>
      </c>
      <c r="J6" t="s">
        <v>26</v>
      </c>
      <c r="K6" s="38" t="s">
        <v>242</v>
      </c>
    </row>
    <row r="7" spans="2:11" hidden="1" x14ac:dyDescent="0.25">
      <c r="B7" s="10">
        <v>45170</v>
      </c>
      <c r="C7" s="11" t="s">
        <v>75</v>
      </c>
      <c r="D7" s="12">
        <v>1031.6300000000001</v>
      </c>
      <c r="E7" s="3">
        <v>32.590000000000003</v>
      </c>
      <c r="F7" s="13">
        <f t="shared" si="0"/>
        <v>31.65480208652961</v>
      </c>
      <c r="G7" s="13">
        <f t="shared" si="1"/>
        <v>625.25283829395505</v>
      </c>
      <c r="H7" s="14" t="s">
        <v>1</v>
      </c>
      <c r="I7" t="s">
        <v>60</v>
      </c>
      <c r="J7" t="s">
        <v>34</v>
      </c>
      <c r="K7" s="38" t="s">
        <v>242</v>
      </c>
    </row>
    <row r="8" spans="2:11" hidden="1" x14ac:dyDescent="0.25">
      <c r="B8" s="15">
        <v>45170</v>
      </c>
      <c r="C8" s="11" t="s">
        <v>76</v>
      </c>
      <c r="D8" s="12">
        <v>5990.56</v>
      </c>
      <c r="E8" s="3">
        <v>32.590000000000003</v>
      </c>
      <c r="F8" s="13">
        <f t="shared" si="0"/>
        <v>183.81589444614912</v>
      </c>
      <c r="G8" s="13">
        <f t="shared" si="1"/>
        <v>809.06873274010422</v>
      </c>
      <c r="H8" s="14" t="s">
        <v>1</v>
      </c>
      <c r="I8" t="s">
        <v>20</v>
      </c>
      <c r="J8" t="s">
        <v>21</v>
      </c>
      <c r="K8" s="38" t="s">
        <v>242</v>
      </c>
    </row>
    <row r="9" spans="2:11" hidden="1" x14ac:dyDescent="0.25">
      <c r="B9" s="10">
        <v>45171</v>
      </c>
      <c r="C9" s="11" t="s">
        <v>77</v>
      </c>
      <c r="D9" s="12">
        <v>1640.5</v>
      </c>
      <c r="E9" s="3">
        <v>32.590000000000003</v>
      </c>
      <c r="F9" s="13">
        <f t="shared" si="0"/>
        <v>50.337526848726597</v>
      </c>
      <c r="G9" s="13">
        <f>F9+G8</f>
        <v>859.40625958883084</v>
      </c>
      <c r="H9" s="14" t="s">
        <v>71</v>
      </c>
      <c r="I9" t="s">
        <v>20</v>
      </c>
      <c r="J9" t="s">
        <v>21</v>
      </c>
      <c r="K9" s="38" t="s">
        <v>242</v>
      </c>
    </row>
    <row r="10" spans="2:11" hidden="1" x14ac:dyDescent="0.25">
      <c r="B10" s="10">
        <v>45173</v>
      </c>
      <c r="C10" s="11" t="s">
        <v>78</v>
      </c>
      <c r="D10" s="12">
        <v>400</v>
      </c>
      <c r="E10" s="16">
        <v>32.81</v>
      </c>
      <c r="F10" s="13">
        <f t="shared" si="0"/>
        <v>12.191405059433098</v>
      </c>
      <c r="G10" s="13">
        <f>F10+G9</f>
        <v>871.59766464826396</v>
      </c>
      <c r="H10" s="14" t="s">
        <v>73</v>
      </c>
      <c r="I10" t="s">
        <v>61</v>
      </c>
      <c r="J10" t="s">
        <v>39</v>
      </c>
      <c r="K10" s="38" t="s">
        <v>242</v>
      </c>
    </row>
    <row r="11" spans="2:11" hidden="1" x14ac:dyDescent="0.25">
      <c r="B11" s="10">
        <v>45173</v>
      </c>
      <c r="C11" s="11" t="s">
        <v>79</v>
      </c>
      <c r="D11" s="12">
        <v>783</v>
      </c>
      <c r="E11" s="3">
        <v>32.81</v>
      </c>
      <c r="F11" s="13">
        <f t="shared" si="0"/>
        <v>23.864675403840291</v>
      </c>
      <c r="G11" s="13">
        <f t="shared" si="1"/>
        <v>895.4623400521042</v>
      </c>
      <c r="H11" s="14" t="s">
        <v>73</v>
      </c>
      <c r="I11" t="s">
        <v>27</v>
      </c>
      <c r="J11" t="s">
        <v>19</v>
      </c>
      <c r="K11" s="38" t="s">
        <v>242</v>
      </c>
    </row>
    <row r="12" spans="2:11" hidden="1" x14ac:dyDescent="0.25">
      <c r="B12" s="10">
        <v>45173</v>
      </c>
      <c r="C12" s="11" t="s">
        <v>80</v>
      </c>
      <c r="D12" s="12">
        <v>254.11</v>
      </c>
      <c r="E12" s="3">
        <v>32.81</v>
      </c>
      <c r="F12" s="13">
        <f t="shared" si="0"/>
        <v>7.7448948491313621</v>
      </c>
      <c r="G12" s="13">
        <f>F12+G11</f>
        <v>903.20723490123555</v>
      </c>
      <c r="H12" s="14" t="s">
        <v>1</v>
      </c>
      <c r="I12" t="s">
        <v>20</v>
      </c>
      <c r="J12" t="s">
        <v>21</v>
      </c>
      <c r="K12" s="38" t="s">
        <v>242</v>
      </c>
    </row>
    <row r="13" spans="2:11" hidden="1" x14ac:dyDescent="0.25">
      <c r="B13" s="15">
        <v>45173</v>
      </c>
      <c r="C13" s="11" t="s">
        <v>81</v>
      </c>
      <c r="D13" s="12">
        <v>2603.15</v>
      </c>
      <c r="E13" s="3">
        <v>32.81</v>
      </c>
      <c r="F13" s="13">
        <f t="shared" si="0"/>
        <v>79.340140201158178</v>
      </c>
      <c r="G13" s="13">
        <f t="shared" si="1"/>
        <v>982.54737510239374</v>
      </c>
      <c r="H13" s="14" t="s">
        <v>1</v>
      </c>
      <c r="I13" t="s">
        <v>20</v>
      </c>
      <c r="J13" t="s">
        <v>64</v>
      </c>
      <c r="K13" s="38" t="s">
        <v>242</v>
      </c>
    </row>
    <row r="14" spans="2:11" hidden="1" x14ac:dyDescent="0.25">
      <c r="B14" s="10">
        <v>45173</v>
      </c>
      <c r="C14" s="11" t="s">
        <v>82</v>
      </c>
      <c r="D14" s="12">
        <v>50</v>
      </c>
      <c r="E14" s="16">
        <v>32.81</v>
      </c>
      <c r="F14" s="13">
        <f t="shared" si="0"/>
        <v>1.5239256324291373</v>
      </c>
      <c r="G14" s="13">
        <f t="shared" si="1"/>
        <v>984.0713007348229</v>
      </c>
      <c r="H14" s="14" t="s">
        <v>71</v>
      </c>
      <c r="I14" t="s">
        <v>16</v>
      </c>
      <c r="J14" t="s">
        <v>22</v>
      </c>
      <c r="K14" s="38" t="s">
        <v>242</v>
      </c>
    </row>
    <row r="15" spans="2:11" x14ac:dyDescent="0.25">
      <c r="B15" s="10">
        <v>45173</v>
      </c>
      <c r="C15" s="11" t="s">
        <v>83</v>
      </c>
      <c r="D15" s="12"/>
      <c r="E15" s="3"/>
      <c r="F15" s="13">
        <v>20</v>
      </c>
      <c r="G15" s="13">
        <f>F15+G14</f>
        <v>1004.0713007348229</v>
      </c>
      <c r="H15" s="14" t="s">
        <v>0</v>
      </c>
      <c r="I15" t="s">
        <v>16</v>
      </c>
      <c r="J15" t="s">
        <v>23</v>
      </c>
      <c r="K15" s="38" t="s">
        <v>242</v>
      </c>
    </row>
    <row r="16" spans="2:11" x14ac:dyDescent="0.25">
      <c r="B16" s="10">
        <v>45173</v>
      </c>
      <c r="C16" s="11" t="s">
        <v>9</v>
      </c>
      <c r="D16" s="12"/>
      <c r="E16" s="3"/>
      <c r="F16" s="13">
        <v>120</v>
      </c>
      <c r="G16" s="13">
        <f>F16+G15</f>
        <v>1124.0713007348229</v>
      </c>
      <c r="H16" s="14" t="s">
        <v>0</v>
      </c>
      <c r="I16" t="s">
        <v>60</v>
      </c>
      <c r="J16" t="s">
        <v>66</v>
      </c>
      <c r="K16" s="38" t="s">
        <v>242</v>
      </c>
    </row>
    <row r="17" spans="2:11" hidden="1" x14ac:dyDescent="0.25">
      <c r="B17" s="10">
        <v>45174</v>
      </c>
      <c r="C17" s="11" t="s">
        <v>84</v>
      </c>
      <c r="D17" s="12">
        <v>1278.8900000000001</v>
      </c>
      <c r="E17" s="3">
        <v>32.79</v>
      </c>
      <c r="F17" s="13">
        <f t="shared" si="0"/>
        <v>39.002439768222025</v>
      </c>
      <c r="G17" s="13">
        <f>F17+G16</f>
        <v>1163.073740503045</v>
      </c>
      <c r="H17" s="14" t="s">
        <v>1</v>
      </c>
      <c r="I17" t="s">
        <v>60</v>
      </c>
      <c r="J17" t="s">
        <v>35</v>
      </c>
      <c r="K17" s="38" t="s">
        <v>242</v>
      </c>
    </row>
    <row r="18" spans="2:11" hidden="1" x14ac:dyDescent="0.25">
      <c r="B18" s="10">
        <v>45174</v>
      </c>
      <c r="C18" s="11" t="s">
        <v>85</v>
      </c>
      <c r="D18" s="12">
        <v>1278.8900000000001</v>
      </c>
      <c r="E18" s="3">
        <v>32.79</v>
      </c>
      <c r="F18" s="13">
        <f t="shared" si="0"/>
        <v>39.002439768222025</v>
      </c>
      <c r="G18" s="13">
        <f t="shared" si="1"/>
        <v>1202.076180271267</v>
      </c>
      <c r="H18" s="14" t="s">
        <v>1</v>
      </c>
      <c r="I18" t="s">
        <v>20</v>
      </c>
      <c r="J18" t="s">
        <v>21</v>
      </c>
      <c r="K18" s="38" t="s">
        <v>242</v>
      </c>
    </row>
    <row r="19" spans="2:11" hidden="1" x14ac:dyDescent="0.25">
      <c r="B19" s="10">
        <v>45174</v>
      </c>
      <c r="C19" s="11" t="s">
        <v>86</v>
      </c>
      <c r="D19" s="12">
        <v>5168.76</v>
      </c>
      <c r="E19" s="3">
        <v>32.79</v>
      </c>
      <c r="F19" s="13">
        <f t="shared" si="0"/>
        <v>157.63220494053067</v>
      </c>
      <c r="G19" s="13">
        <f t="shared" si="1"/>
        <v>1359.7083852117978</v>
      </c>
      <c r="H19" s="14" t="s">
        <v>1</v>
      </c>
      <c r="I19" t="s">
        <v>60</v>
      </c>
      <c r="J19" t="s">
        <v>35</v>
      </c>
      <c r="K19" s="38" t="s">
        <v>242</v>
      </c>
    </row>
    <row r="20" spans="2:11" hidden="1" x14ac:dyDescent="0.25">
      <c r="B20" s="17">
        <v>45174</v>
      </c>
      <c r="C20" s="11" t="s">
        <v>12</v>
      </c>
      <c r="D20" s="12">
        <v>280</v>
      </c>
      <c r="E20" s="16">
        <v>32.79</v>
      </c>
      <c r="F20" s="13">
        <f t="shared" si="0"/>
        <v>8.5391887770661796</v>
      </c>
      <c r="G20" s="13">
        <f t="shared" si="1"/>
        <v>1368.2475739888639</v>
      </c>
      <c r="H20" s="14" t="s">
        <v>1</v>
      </c>
      <c r="I20" t="s">
        <v>60</v>
      </c>
      <c r="J20" t="s">
        <v>40</v>
      </c>
      <c r="K20" s="38" t="s">
        <v>242</v>
      </c>
    </row>
    <row r="21" spans="2:11" hidden="1" x14ac:dyDescent="0.25">
      <c r="B21" s="15">
        <v>45174</v>
      </c>
      <c r="C21" s="11" t="s">
        <v>87</v>
      </c>
      <c r="D21" s="12">
        <v>342.09</v>
      </c>
      <c r="E21" s="3">
        <v>32.79</v>
      </c>
      <c r="F21" s="13">
        <f t="shared" si="0"/>
        <v>10.432753888380603</v>
      </c>
      <c r="G21" s="13">
        <f t="shared" si="1"/>
        <v>1378.6803278772445</v>
      </c>
      <c r="H21" s="14" t="s">
        <v>73</v>
      </c>
      <c r="I21" t="s">
        <v>27</v>
      </c>
      <c r="J21" t="s">
        <v>19</v>
      </c>
      <c r="K21" s="38" t="s">
        <v>242</v>
      </c>
    </row>
    <row r="22" spans="2:11" x14ac:dyDescent="0.25">
      <c r="B22" s="10">
        <v>45174</v>
      </c>
      <c r="C22" s="11" t="s">
        <v>88</v>
      </c>
      <c r="D22" s="12"/>
      <c r="E22" s="3"/>
      <c r="F22" s="13">
        <v>20</v>
      </c>
      <c r="G22" s="13">
        <f t="shared" si="1"/>
        <v>1398.6803278772445</v>
      </c>
      <c r="H22" s="14" t="s">
        <v>0</v>
      </c>
      <c r="I22" t="s">
        <v>16</v>
      </c>
      <c r="J22" t="s">
        <v>32</v>
      </c>
      <c r="K22" s="38" t="s">
        <v>242</v>
      </c>
    </row>
    <row r="23" spans="2:11" hidden="1" x14ac:dyDescent="0.25">
      <c r="B23" s="10">
        <v>45174</v>
      </c>
      <c r="C23" s="11" t="s">
        <v>89</v>
      </c>
      <c r="D23" s="12">
        <v>7431.62</v>
      </c>
      <c r="E23" s="3">
        <v>32.79</v>
      </c>
      <c r="F23" s="13">
        <f t="shared" si="0"/>
        <v>226.64287892650199</v>
      </c>
      <c r="G23" s="13">
        <f t="shared" si="1"/>
        <v>1625.3232068037464</v>
      </c>
      <c r="H23" s="14" t="s">
        <v>1</v>
      </c>
      <c r="I23" t="s">
        <v>16</v>
      </c>
      <c r="J23" t="s">
        <v>54</v>
      </c>
      <c r="K23" s="38" t="s">
        <v>242</v>
      </c>
    </row>
    <row r="24" spans="2:11" hidden="1" x14ac:dyDescent="0.25">
      <c r="B24" s="10">
        <v>45174</v>
      </c>
      <c r="C24" s="11" t="s">
        <v>90</v>
      </c>
      <c r="D24" s="12">
        <v>6558</v>
      </c>
      <c r="E24" s="3">
        <v>32.79</v>
      </c>
      <c r="F24" s="13">
        <f t="shared" si="0"/>
        <v>200</v>
      </c>
      <c r="G24" s="13">
        <f t="shared" si="1"/>
        <v>1825.3232068037464</v>
      </c>
      <c r="H24" s="14" t="s">
        <v>1</v>
      </c>
      <c r="I24" t="s">
        <v>20</v>
      </c>
      <c r="J24" t="s">
        <v>243</v>
      </c>
      <c r="K24" s="38" t="s">
        <v>242</v>
      </c>
    </row>
    <row r="25" spans="2:11" hidden="1" x14ac:dyDescent="0.25">
      <c r="B25" s="15">
        <v>45175</v>
      </c>
      <c r="C25" s="11" t="s">
        <v>91</v>
      </c>
      <c r="D25" s="12">
        <v>72655.7</v>
      </c>
      <c r="E25" s="3">
        <v>32.93</v>
      </c>
      <c r="F25" s="13">
        <f t="shared" si="0"/>
        <v>2206.3680534467053</v>
      </c>
      <c r="G25" s="13">
        <f t="shared" si="1"/>
        <v>4031.6912602504517</v>
      </c>
      <c r="H25" s="14" t="s">
        <v>1</v>
      </c>
      <c r="I25" t="s">
        <v>16</v>
      </c>
      <c r="J25" t="s">
        <v>23</v>
      </c>
      <c r="K25" s="38" t="s">
        <v>242</v>
      </c>
    </row>
    <row r="26" spans="2:11" hidden="1" x14ac:dyDescent="0.25">
      <c r="B26" s="10">
        <v>45175</v>
      </c>
      <c r="C26" s="11" t="s">
        <v>92</v>
      </c>
      <c r="D26" s="12">
        <v>42930.91</v>
      </c>
      <c r="E26" s="16">
        <v>32.93</v>
      </c>
      <c r="F26" s="13">
        <f t="shared" si="0"/>
        <v>1303.7020953537808</v>
      </c>
      <c r="G26" s="13">
        <f t="shared" si="1"/>
        <v>5335.3933556042321</v>
      </c>
      <c r="H26" s="14" t="s">
        <v>1</v>
      </c>
      <c r="I26" t="s">
        <v>16</v>
      </c>
      <c r="J26" t="s">
        <v>23</v>
      </c>
      <c r="K26" s="38" t="s">
        <v>242</v>
      </c>
    </row>
    <row r="27" spans="2:11" hidden="1" x14ac:dyDescent="0.25">
      <c r="B27" s="10">
        <v>45175</v>
      </c>
      <c r="C27" s="11" t="s">
        <v>93</v>
      </c>
      <c r="D27" s="12">
        <v>2272.17</v>
      </c>
      <c r="E27" s="3">
        <v>32.93</v>
      </c>
      <c r="F27" s="13">
        <f t="shared" si="0"/>
        <v>69</v>
      </c>
      <c r="G27" s="13">
        <f t="shared" si="1"/>
        <v>5404.3933556042321</v>
      </c>
      <c r="H27" s="14" t="s">
        <v>1</v>
      </c>
      <c r="I27" t="s">
        <v>27</v>
      </c>
      <c r="J27" t="s">
        <v>31</v>
      </c>
      <c r="K27" s="38" t="s">
        <v>242</v>
      </c>
    </row>
    <row r="28" spans="2:11" x14ac:dyDescent="0.25">
      <c r="B28" s="10">
        <v>45175</v>
      </c>
      <c r="C28" s="11" t="s">
        <v>94</v>
      </c>
      <c r="D28" s="12"/>
      <c r="E28" s="3"/>
      <c r="F28" s="13">
        <v>500</v>
      </c>
      <c r="G28" s="13">
        <f t="shared" si="1"/>
        <v>5904.3933556042321</v>
      </c>
      <c r="H28" s="14" t="s">
        <v>0</v>
      </c>
      <c r="I28" t="s">
        <v>18</v>
      </c>
      <c r="J28" t="s">
        <v>19</v>
      </c>
      <c r="K28" s="38" t="s">
        <v>242</v>
      </c>
    </row>
    <row r="29" spans="2:11" hidden="1" x14ac:dyDescent="0.25">
      <c r="B29" s="10">
        <v>45175</v>
      </c>
      <c r="C29" s="11" t="s">
        <v>95</v>
      </c>
      <c r="D29" s="12">
        <v>53762.39</v>
      </c>
      <c r="E29" s="3">
        <v>32.93</v>
      </c>
      <c r="F29" s="13">
        <f t="shared" si="0"/>
        <v>1632.6264804129974</v>
      </c>
      <c r="G29" s="13">
        <f t="shared" si="1"/>
        <v>7537.019836017229</v>
      </c>
      <c r="H29" s="14" t="s">
        <v>73</v>
      </c>
      <c r="I29" t="s">
        <v>36</v>
      </c>
      <c r="J29" t="s">
        <v>52</v>
      </c>
      <c r="K29" s="38" t="s">
        <v>242</v>
      </c>
    </row>
    <row r="30" spans="2:11" hidden="1" x14ac:dyDescent="0.25">
      <c r="B30" s="10">
        <v>45176</v>
      </c>
      <c r="C30" s="11" t="s">
        <v>96</v>
      </c>
      <c r="D30" s="12">
        <v>7946.4</v>
      </c>
      <c r="E30" s="16">
        <v>33.11</v>
      </c>
      <c r="F30" s="13">
        <f t="shared" si="0"/>
        <v>240</v>
      </c>
      <c r="G30" s="13">
        <f t="shared" si="1"/>
        <v>7777.019836017229</v>
      </c>
      <c r="H30" s="14" t="s">
        <v>1</v>
      </c>
      <c r="I30" t="s">
        <v>24</v>
      </c>
      <c r="J30" t="s">
        <v>25</v>
      </c>
      <c r="K30" s="38" t="s">
        <v>242</v>
      </c>
    </row>
    <row r="31" spans="2:11" hidden="1" x14ac:dyDescent="0.25">
      <c r="B31" s="15">
        <v>45176</v>
      </c>
      <c r="C31" s="11" t="s">
        <v>97</v>
      </c>
      <c r="D31" s="12">
        <v>662.2</v>
      </c>
      <c r="E31" s="3">
        <v>33.11</v>
      </c>
      <c r="F31" s="13">
        <f t="shared" si="0"/>
        <v>20</v>
      </c>
      <c r="G31" s="13">
        <f t="shared" si="1"/>
        <v>7797.019836017229</v>
      </c>
      <c r="H31" s="14" t="s">
        <v>1</v>
      </c>
      <c r="I31" t="s">
        <v>45</v>
      </c>
      <c r="J31" t="s">
        <v>24</v>
      </c>
      <c r="K31" s="38" t="s">
        <v>242</v>
      </c>
    </row>
    <row r="32" spans="2:11" hidden="1" x14ac:dyDescent="0.25">
      <c r="B32" s="10">
        <v>45176</v>
      </c>
      <c r="C32" s="11" t="s">
        <v>98</v>
      </c>
      <c r="D32" s="12">
        <v>16555</v>
      </c>
      <c r="E32" s="3">
        <v>33.11</v>
      </c>
      <c r="F32" s="13">
        <f>D32/E32</f>
        <v>500</v>
      </c>
      <c r="G32" s="13">
        <f t="shared" si="1"/>
        <v>8297.019836017229</v>
      </c>
      <c r="H32" s="14" t="s">
        <v>1</v>
      </c>
      <c r="I32" t="s">
        <v>20</v>
      </c>
      <c r="J32" t="s">
        <v>21</v>
      </c>
      <c r="K32" s="38" t="s">
        <v>242</v>
      </c>
    </row>
    <row r="33" spans="2:11" hidden="1" x14ac:dyDescent="0.25">
      <c r="B33" s="10">
        <v>45176</v>
      </c>
      <c r="C33" s="11" t="s">
        <v>99</v>
      </c>
      <c r="D33" s="12">
        <v>2648.8</v>
      </c>
      <c r="E33" s="3">
        <v>33.11</v>
      </c>
      <c r="F33" s="13">
        <f t="shared" si="0"/>
        <v>80</v>
      </c>
      <c r="G33" s="13">
        <f t="shared" si="1"/>
        <v>8377.019836017229</v>
      </c>
      <c r="H33" s="14" t="s">
        <v>71</v>
      </c>
      <c r="I33" t="s">
        <v>27</v>
      </c>
      <c r="J33" t="s">
        <v>69</v>
      </c>
      <c r="K33" s="38" t="s">
        <v>242</v>
      </c>
    </row>
    <row r="34" spans="2:11" x14ac:dyDescent="0.25">
      <c r="B34" s="10">
        <v>45176</v>
      </c>
      <c r="C34" s="11" t="s">
        <v>100</v>
      </c>
      <c r="D34" s="12"/>
      <c r="E34" s="3"/>
      <c r="F34" s="13">
        <v>2000</v>
      </c>
      <c r="G34" s="13">
        <f t="shared" si="1"/>
        <v>10377.019836017229</v>
      </c>
      <c r="H34" s="14" t="s">
        <v>0</v>
      </c>
      <c r="I34" t="s">
        <v>20</v>
      </c>
      <c r="J34" t="s">
        <v>21</v>
      </c>
      <c r="K34" s="38" t="s">
        <v>242</v>
      </c>
    </row>
    <row r="35" spans="2:11" hidden="1" x14ac:dyDescent="0.25">
      <c r="B35" s="15">
        <v>45176</v>
      </c>
      <c r="C35" s="18" t="s">
        <v>101</v>
      </c>
      <c r="D35" s="12">
        <v>16555</v>
      </c>
      <c r="E35" s="3">
        <v>33.11</v>
      </c>
      <c r="F35" s="13">
        <f t="shared" si="0"/>
        <v>500</v>
      </c>
      <c r="G35" s="13">
        <f t="shared" si="1"/>
        <v>10877.019836017229</v>
      </c>
      <c r="H35" s="14" t="s">
        <v>1</v>
      </c>
      <c r="I35" t="s">
        <v>16</v>
      </c>
      <c r="J35" t="s">
        <v>33</v>
      </c>
      <c r="K35" s="38" t="s">
        <v>242</v>
      </c>
    </row>
    <row r="36" spans="2:11" x14ac:dyDescent="0.25">
      <c r="B36" s="15">
        <v>45176</v>
      </c>
      <c r="C36" s="18" t="s">
        <v>102</v>
      </c>
      <c r="D36" s="12"/>
      <c r="E36" s="16"/>
      <c r="F36" s="13">
        <v>100</v>
      </c>
      <c r="G36" s="13">
        <f t="shared" si="1"/>
        <v>10977.019836017229</v>
      </c>
      <c r="H36" s="14" t="s">
        <v>0</v>
      </c>
      <c r="I36" t="s">
        <v>37</v>
      </c>
      <c r="J36" t="s">
        <v>43</v>
      </c>
      <c r="K36" s="38" t="s">
        <v>242</v>
      </c>
    </row>
    <row r="37" spans="2:11" hidden="1" x14ac:dyDescent="0.25">
      <c r="B37" s="15">
        <v>45177</v>
      </c>
      <c r="C37" s="18" t="s">
        <v>103</v>
      </c>
      <c r="D37" s="12">
        <v>3090.11</v>
      </c>
      <c r="E37" s="3">
        <v>33.22</v>
      </c>
      <c r="F37" s="13">
        <f t="shared" si="0"/>
        <v>93.019566526189053</v>
      </c>
      <c r="G37" s="13">
        <f t="shared" si="1"/>
        <v>11070.039402543418</v>
      </c>
      <c r="H37" s="14" t="s">
        <v>73</v>
      </c>
      <c r="I37" t="s">
        <v>27</v>
      </c>
      <c r="J37" t="s">
        <v>19</v>
      </c>
      <c r="K37" s="38" t="s">
        <v>242</v>
      </c>
    </row>
    <row r="38" spans="2:11" hidden="1" x14ac:dyDescent="0.25">
      <c r="B38" s="15">
        <v>45177</v>
      </c>
      <c r="C38" s="18" t="s">
        <v>104</v>
      </c>
      <c r="D38" s="12">
        <v>98</v>
      </c>
      <c r="E38" s="3">
        <v>33.22</v>
      </c>
      <c r="F38" s="13">
        <f>D38/E38</f>
        <v>2.9500301023479834</v>
      </c>
      <c r="G38" s="13">
        <f>F38+G37</f>
        <v>11072.989432645765</v>
      </c>
      <c r="H38" s="14" t="s">
        <v>73</v>
      </c>
      <c r="I38" t="s">
        <v>16</v>
      </c>
      <c r="J38" t="s">
        <v>22</v>
      </c>
      <c r="K38" s="38" t="s">
        <v>242</v>
      </c>
    </row>
    <row r="39" spans="2:11" hidden="1" x14ac:dyDescent="0.25">
      <c r="B39" s="15">
        <v>45177</v>
      </c>
      <c r="C39" s="18" t="s">
        <v>105</v>
      </c>
      <c r="D39" s="12">
        <v>7259.44</v>
      </c>
      <c r="E39" s="3">
        <v>33.22</v>
      </c>
      <c r="F39" s="13">
        <f t="shared" si="0"/>
        <v>218.52618904274533</v>
      </c>
      <c r="G39" s="13">
        <f>F39+G38</f>
        <v>11291.51562168851</v>
      </c>
      <c r="H39" s="14" t="s">
        <v>1</v>
      </c>
      <c r="I39" t="s">
        <v>16</v>
      </c>
      <c r="J39" t="s">
        <v>54</v>
      </c>
      <c r="K39" s="38" t="s">
        <v>242</v>
      </c>
    </row>
    <row r="40" spans="2:11" hidden="1" x14ac:dyDescent="0.25">
      <c r="B40" s="15">
        <v>45177</v>
      </c>
      <c r="C40" s="18" t="s">
        <v>106</v>
      </c>
      <c r="D40" s="12">
        <v>266.44</v>
      </c>
      <c r="E40" s="3">
        <v>33.22</v>
      </c>
      <c r="F40" s="13">
        <f t="shared" si="0"/>
        <v>8.0204695966285371</v>
      </c>
      <c r="G40" s="13">
        <f t="shared" si="1"/>
        <v>11299.536091285137</v>
      </c>
      <c r="H40" s="14" t="s">
        <v>1</v>
      </c>
      <c r="I40" t="s">
        <v>16</v>
      </c>
      <c r="J40" t="s">
        <v>55</v>
      </c>
      <c r="K40" s="38" t="s">
        <v>242</v>
      </c>
    </row>
    <row r="41" spans="2:11" hidden="1" x14ac:dyDescent="0.25">
      <c r="B41" s="15">
        <v>45177</v>
      </c>
      <c r="C41" s="18" t="s">
        <v>107</v>
      </c>
      <c r="D41" s="12">
        <v>1088</v>
      </c>
      <c r="E41" s="16">
        <v>33.22</v>
      </c>
      <c r="F41" s="13">
        <f t="shared" si="0"/>
        <v>32.751354605659245</v>
      </c>
      <c r="G41" s="13">
        <f t="shared" si="1"/>
        <v>11332.287445890797</v>
      </c>
      <c r="H41" s="14" t="s">
        <v>1</v>
      </c>
      <c r="I41" t="s">
        <v>37</v>
      </c>
      <c r="J41" t="s">
        <v>65</v>
      </c>
      <c r="K41" s="38" t="s">
        <v>242</v>
      </c>
    </row>
    <row r="42" spans="2:11" x14ac:dyDescent="0.25">
      <c r="B42" s="15">
        <v>45177</v>
      </c>
      <c r="C42" s="18" t="s">
        <v>108</v>
      </c>
      <c r="D42" s="12"/>
      <c r="E42" s="3"/>
      <c r="F42" s="13">
        <v>600</v>
      </c>
      <c r="G42" s="13">
        <f t="shared" si="1"/>
        <v>11932.287445890797</v>
      </c>
      <c r="H42" s="14" t="s">
        <v>0</v>
      </c>
      <c r="I42" t="s">
        <v>37</v>
      </c>
      <c r="J42" t="s">
        <v>65</v>
      </c>
      <c r="K42" s="38" t="s">
        <v>242</v>
      </c>
    </row>
    <row r="43" spans="2:11" x14ac:dyDescent="0.25">
      <c r="B43" s="15">
        <v>45177</v>
      </c>
      <c r="C43" s="18" t="s">
        <v>109</v>
      </c>
      <c r="D43" s="12"/>
      <c r="E43" s="3"/>
      <c r="F43" s="13">
        <v>500</v>
      </c>
      <c r="G43" s="13">
        <f t="shared" si="1"/>
        <v>12432.287445890797</v>
      </c>
      <c r="H43" s="14" t="s">
        <v>0</v>
      </c>
      <c r="I43" t="s">
        <v>18</v>
      </c>
      <c r="J43" t="s">
        <v>19</v>
      </c>
      <c r="K43" s="38" t="s">
        <v>242</v>
      </c>
    </row>
    <row r="44" spans="2:11" hidden="1" x14ac:dyDescent="0.25">
      <c r="B44" s="15">
        <v>45178</v>
      </c>
      <c r="C44" s="18" t="s">
        <v>110</v>
      </c>
      <c r="D44" s="12">
        <v>1503.01</v>
      </c>
      <c r="E44" s="3">
        <v>33.22</v>
      </c>
      <c r="F44" s="13">
        <f t="shared" si="0"/>
        <v>45.24413004214329</v>
      </c>
      <c r="G44" s="13">
        <f t="shared" si="1"/>
        <v>12477.531575932941</v>
      </c>
      <c r="H44" s="14" t="s">
        <v>73</v>
      </c>
      <c r="I44" t="s">
        <v>27</v>
      </c>
      <c r="J44" t="s">
        <v>43</v>
      </c>
      <c r="K44" s="38" t="s">
        <v>242</v>
      </c>
    </row>
    <row r="45" spans="2:11" hidden="1" x14ac:dyDescent="0.25">
      <c r="B45" s="15">
        <v>45178</v>
      </c>
      <c r="C45" s="18" t="s">
        <v>111</v>
      </c>
      <c r="D45" s="12">
        <v>780.68</v>
      </c>
      <c r="E45" s="3">
        <v>33.22</v>
      </c>
      <c r="F45" s="13">
        <f t="shared" si="0"/>
        <v>23.500301023479832</v>
      </c>
      <c r="G45" s="13">
        <f t="shared" si="1"/>
        <v>12501.03187695642</v>
      </c>
      <c r="H45" s="14" t="s">
        <v>73</v>
      </c>
      <c r="I45" t="s">
        <v>27</v>
      </c>
      <c r="J45" t="s">
        <v>19</v>
      </c>
      <c r="K45" s="38" t="s">
        <v>242</v>
      </c>
    </row>
    <row r="46" spans="2:11" hidden="1" x14ac:dyDescent="0.25">
      <c r="B46" s="15">
        <v>45178</v>
      </c>
      <c r="C46" s="18" t="s">
        <v>13</v>
      </c>
      <c r="D46" s="12">
        <v>3334</v>
      </c>
      <c r="E46" s="3">
        <v>33.22</v>
      </c>
      <c r="F46" s="13">
        <f>D46/E46</f>
        <v>100.36122817579772</v>
      </c>
      <c r="G46" s="13">
        <f>F46+G45</f>
        <v>12601.393105132218</v>
      </c>
      <c r="H46" s="14" t="s">
        <v>71</v>
      </c>
      <c r="I46" t="s">
        <v>24</v>
      </c>
      <c r="J46" t="s">
        <v>26</v>
      </c>
      <c r="K46" s="38" t="s">
        <v>242</v>
      </c>
    </row>
    <row r="47" spans="2:11" hidden="1" x14ac:dyDescent="0.25">
      <c r="B47" s="15">
        <v>45180</v>
      </c>
      <c r="C47" s="18" t="s">
        <v>112</v>
      </c>
      <c r="D47" s="12">
        <v>941</v>
      </c>
      <c r="E47" s="3">
        <v>33.340000000000003</v>
      </c>
      <c r="F47" s="13">
        <f t="shared" si="0"/>
        <v>28.224355128974203</v>
      </c>
      <c r="G47" s="13">
        <f>F47+G46</f>
        <v>12629.617460261192</v>
      </c>
      <c r="H47" s="14" t="s">
        <v>1</v>
      </c>
      <c r="I47" t="s">
        <v>16</v>
      </c>
      <c r="J47" t="s">
        <v>32</v>
      </c>
      <c r="K47" s="38" t="s">
        <v>242</v>
      </c>
    </row>
    <row r="48" spans="2:11" hidden="1" x14ac:dyDescent="0.25">
      <c r="B48" s="15">
        <v>45180</v>
      </c>
      <c r="C48" s="18" t="s">
        <v>87</v>
      </c>
      <c r="D48" s="12">
        <v>2799.16</v>
      </c>
      <c r="E48" s="16">
        <v>33.340000000000003</v>
      </c>
      <c r="F48" s="13">
        <f t="shared" si="0"/>
        <v>83.958008398320317</v>
      </c>
      <c r="G48" s="13">
        <f t="shared" si="1"/>
        <v>12713.575468659512</v>
      </c>
      <c r="H48" s="14" t="s">
        <v>1</v>
      </c>
      <c r="I48" t="s">
        <v>27</v>
      </c>
      <c r="J48" t="s">
        <v>19</v>
      </c>
      <c r="K48" s="38" t="s">
        <v>242</v>
      </c>
    </row>
    <row r="49" spans="2:11" hidden="1" x14ac:dyDescent="0.25">
      <c r="B49" s="15">
        <v>45180</v>
      </c>
      <c r="C49" s="18" t="s">
        <v>113</v>
      </c>
      <c r="D49" s="12">
        <v>166.7</v>
      </c>
      <c r="E49" s="3">
        <v>33.340000000000003</v>
      </c>
      <c r="F49" s="13">
        <f t="shared" si="0"/>
        <v>4.9999999999999991</v>
      </c>
      <c r="G49" s="13">
        <f t="shared" si="1"/>
        <v>12718.575468659512</v>
      </c>
      <c r="H49" s="14" t="s">
        <v>71</v>
      </c>
      <c r="I49" t="s">
        <v>27</v>
      </c>
      <c r="J49" t="s">
        <v>19</v>
      </c>
      <c r="K49" s="38" t="s">
        <v>242</v>
      </c>
    </row>
    <row r="50" spans="2:11" hidden="1" x14ac:dyDescent="0.25">
      <c r="B50" s="15">
        <v>45180</v>
      </c>
      <c r="C50" s="18" t="s">
        <v>114</v>
      </c>
      <c r="D50" s="12">
        <v>16670</v>
      </c>
      <c r="E50" s="3">
        <v>33.340000000000003</v>
      </c>
      <c r="F50" s="19">
        <f t="shared" si="0"/>
        <v>499.99999999999994</v>
      </c>
      <c r="G50" s="13">
        <f t="shared" si="1"/>
        <v>13218.575468659512</v>
      </c>
      <c r="H50" s="20" t="s">
        <v>1</v>
      </c>
      <c r="I50" t="s">
        <v>20</v>
      </c>
      <c r="J50" t="s">
        <v>21</v>
      </c>
      <c r="K50" s="38" t="s">
        <v>242</v>
      </c>
    </row>
    <row r="51" spans="2:11" hidden="1" x14ac:dyDescent="0.25">
      <c r="B51" s="15">
        <v>45180</v>
      </c>
      <c r="C51" s="18" t="s">
        <v>115</v>
      </c>
      <c r="D51" s="12">
        <v>1767.02</v>
      </c>
      <c r="E51" s="3">
        <v>33.340000000000003</v>
      </c>
      <c r="F51" s="19">
        <f t="shared" si="0"/>
        <v>52.999999999999993</v>
      </c>
      <c r="G51" s="13">
        <f t="shared" si="1"/>
        <v>13271.575468659512</v>
      </c>
      <c r="H51" s="20" t="s">
        <v>1</v>
      </c>
      <c r="I51" t="s">
        <v>20</v>
      </c>
      <c r="J51" t="s">
        <v>21</v>
      </c>
      <c r="K51" s="38" t="s">
        <v>242</v>
      </c>
    </row>
    <row r="52" spans="2:11" hidden="1" x14ac:dyDescent="0.25">
      <c r="B52" s="15">
        <v>45180</v>
      </c>
      <c r="C52" s="18" t="s">
        <v>116</v>
      </c>
      <c r="D52" s="16">
        <v>1782.03</v>
      </c>
      <c r="E52" s="16">
        <v>33.340000000000003</v>
      </c>
      <c r="F52" s="19">
        <f t="shared" si="0"/>
        <v>53.450209958008394</v>
      </c>
      <c r="G52" s="13">
        <f t="shared" si="1"/>
        <v>13325.02567861752</v>
      </c>
      <c r="H52" s="20" t="s">
        <v>1</v>
      </c>
      <c r="I52" t="s">
        <v>20</v>
      </c>
      <c r="J52" t="s">
        <v>49</v>
      </c>
      <c r="K52" s="38" t="s">
        <v>242</v>
      </c>
    </row>
    <row r="53" spans="2:11" hidden="1" x14ac:dyDescent="0.25">
      <c r="B53" s="15">
        <v>45180</v>
      </c>
      <c r="C53" s="11" t="s">
        <v>117</v>
      </c>
      <c r="D53" s="12">
        <v>8631.8799999999992</v>
      </c>
      <c r="E53" s="3">
        <v>33.340000000000003</v>
      </c>
      <c r="F53" s="19">
        <f t="shared" si="0"/>
        <v>258.9046190761847</v>
      </c>
      <c r="G53" s="13">
        <f t="shared" si="1"/>
        <v>13583.930297693705</v>
      </c>
      <c r="H53" s="20" t="s">
        <v>71</v>
      </c>
      <c r="I53" t="s">
        <v>24</v>
      </c>
      <c r="J53" t="s">
        <v>28</v>
      </c>
      <c r="K53" s="38" t="s">
        <v>242</v>
      </c>
    </row>
    <row r="54" spans="2:11" hidden="1" x14ac:dyDescent="0.25">
      <c r="B54" s="15">
        <v>45180</v>
      </c>
      <c r="C54" s="18" t="s">
        <v>118</v>
      </c>
      <c r="D54" s="12">
        <v>184.7</v>
      </c>
      <c r="E54" s="3">
        <v>33.340000000000003</v>
      </c>
      <c r="F54" s="19">
        <f t="shared" si="0"/>
        <v>5.5398920215956799</v>
      </c>
      <c r="G54" s="13">
        <f>F54+G53</f>
        <v>13589.470189715301</v>
      </c>
      <c r="H54" s="20" t="s">
        <v>73</v>
      </c>
      <c r="I54" t="s">
        <v>27</v>
      </c>
      <c r="J54" t="s">
        <v>19</v>
      </c>
      <c r="K54" s="38" t="s">
        <v>242</v>
      </c>
    </row>
    <row r="55" spans="2:11" hidden="1" x14ac:dyDescent="0.25">
      <c r="B55" s="15">
        <v>45181</v>
      </c>
      <c r="C55" s="18" t="s">
        <v>119</v>
      </c>
      <c r="D55" s="12">
        <v>666.8</v>
      </c>
      <c r="E55" s="3">
        <v>33.340000000000003</v>
      </c>
      <c r="F55" s="19">
        <f>D55/E55</f>
        <v>19.999999999999996</v>
      </c>
      <c r="G55" s="13">
        <f>F55+G54</f>
        <v>13609.470189715301</v>
      </c>
      <c r="H55" s="20" t="s">
        <v>1</v>
      </c>
      <c r="I55" t="s">
        <v>16</v>
      </c>
      <c r="J55" t="s">
        <v>23</v>
      </c>
      <c r="K55" s="38" t="s">
        <v>242</v>
      </c>
    </row>
    <row r="56" spans="2:11" hidden="1" x14ac:dyDescent="0.25">
      <c r="B56" s="15">
        <v>45181</v>
      </c>
      <c r="C56" s="18" t="s">
        <v>120</v>
      </c>
      <c r="D56" s="12">
        <v>6668</v>
      </c>
      <c r="E56" s="3">
        <v>33.340000000000003</v>
      </c>
      <c r="F56" s="19">
        <f t="shared" si="0"/>
        <v>199.99999999999997</v>
      </c>
      <c r="G56" s="13">
        <f t="shared" si="1"/>
        <v>13809.470189715301</v>
      </c>
      <c r="H56" s="20" t="s">
        <v>1</v>
      </c>
      <c r="I56" t="s">
        <v>16</v>
      </c>
      <c r="J56" t="s">
        <v>23</v>
      </c>
      <c r="K56" s="38" t="s">
        <v>242</v>
      </c>
    </row>
    <row r="57" spans="2:11" hidden="1" x14ac:dyDescent="0.25">
      <c r="B57" s="15">
        <v>45181</v>
      </c>
      <c r="C57" s="18" t="s">
        <v>121</v>
      </c>
      <c r="D57" s="12">
        <v>100.02</v>
      </c>
      <c r="E57" s="12">
        <v>33.340000000000003</v>
      </c>
      <c r="F57" s="19">
        <f t="shared" si="0"/>
        <v>2.9999999999999996</v>
      </c>
      <c r="G57" s="13">
        <f t="shared" si="1"/>
        <v>13812.470189715301</v>
      </c>
      <c r="H57" s="20" t="s">
        <v>1</v>
      </c>
      <c r="I57" t="s">
        <v>60</v>
      </c>
      <c r="J57" t="s">
        <v>40</v>
      </c>
      <c r="K57" s="38" t="s">
        <v>242</v>
      </c>
    </row>
    <row r="58" spans="2:11" x14ac:dyDescent="0.25">
      <c r="B58" s="15">
        <v>45181</v>
      </c>
      <c r="C58" s="18" t="s">
        <v>122</v>
      </c>
      <c r="D58" s="12"/>
      <c r="E58" s="3"/>
      <c r="F58" s="19">
        <v>200</v>
      </c>
      <c r="G58" s="13">
        <f>F58+G57</f>
        <v>14012.470189715301</v>
      </c>
      <c r="H58" s="20" t="s">
        <v>0</v>
      </c>
      <c r="I58" t="s">
        <v>18</v>
      </c>
      <c r="J58" t="s">
        <v>19</v>
      </c>
      <c r="K58" s="38" t="s">
        <v>242</v>
      </c>
    </row>
    <row r="59" spans="2:11" hidden="1" x14ac:dyDescent="0.25">
      <c r="B59" s="15">
        <v>45181</v>
      </c>
      <c r="C59" s="18" t="s">
        <v>123</v>
      </c>
      <c r="D59" s="12">
        <v>1000.5</v>
      </c>
      <c r="E59" s="3">
        <v>33.340000000000003</v>
      </c>
      <c r="F59" s="19">
        <f>D59/E59</f>
        <v>30.008998200359926</v>
      </c>
      <c r="G59" s="13">
        <f>F59+G58</f>
        <v>14042.47918791566</v>
      </c>
      <c r="H59" s="20" t="s">
        <v>73</v>
      </c>
      <c r="I59" t="s">
        <v>27</v>
      </c>
      <c r="J59" t="s">
        <v>65</v>
      </c>
      <c r="K59" s="38" t="s">
        <v>242</v>
      </c>
    </row>
    <row r="60" spans="2:11" hidden="1" x14ac:dyDescent="0.25">
      <c r="B60" s="15">
        <v>45181</v>
      </c>
      <c r="C60" s="18" t="s">
        <v>124</v>
      </c>
      <c r="D60" s="12">
        <v>333.4</v>
      </c>
      <c r="E60" s="3">
        <v>33.340000000000003</v>
      </c>
      <c r="F60" s="19">
        <f t="shared" si="0"/>
        <v>9.9999999999999982</v>
      </c>
      <c r="G60" s="13">
        <f>F60+G59</f>
        <v>14052.47918791566</v>
      </c>
      <c r="H60" s="20" t="s">
        <v>71</v>
      </c>
      <c r="I60" t="s">
        <v>18</v>
      </c>
      <c r="J60" t="s">
        <v>19</v>
      </c>
      <c r="K60" s="38" t="s">
        <v>242</v>
      </c>
    </row>
    <row r="61" spans="2:11" hidden="1" x14ac:dyDescent="0.25">
      <c r="B61" s="15">
        <v>45181</v>
      </c>
      <c r="C61" s="18" t="s">
        <v>125</v>
      </c>
      <c r="D61" s="12">
        <v>3431</v>
      </c>
      <c r="E61" s="3">
        <v>33.340000000000003</v>
      </c>
      <c r="F61" s="19">
        <f t="shared" si="0"/>
        <v>102.90941811637671</v>
      </c>
      <c r="G61" s="13">
        <f>F61+G60</f>
        <v>14155.388606032036</v>
      </c>
      <c r="H61" s="20" t="s">
        <v>73</v>
      </c>
      <c r="I61" t="s">
        <v>27</v>
      </c>
      <c r="J61" t="s">
        <v>26</v>
      </c>
      <c r="K61" s="38" t="s">
        <v>242</v>
      </c>
    </row>
    <row r="62" spans="2:11" x14ac:dyDescent="0.25">
      <c r="B62" s="15">
        <v>45181</v>
      </c>
      <c r="C62" s="18" t="s">
        <v>126</v>
      </c>
      <c r="D62" s="12"/>
      <c r="E62" s="3"/>
      <c r="F62" s="19">
        <v>40</v>
      </c>
      <c r="G62" s="13">
        <f>F62+G61</f>
        <v>14195.388606032036</v>
      </c>
      <c r="H62" s="20" t="s">
        <v>0</v>
      </c>
      <c r="I62" t="s">
        <v>24</v>
      </c>
      <c r="J62" t="s">
        <v>51</v>
      </c>
      <c r="K62" s="38" t="s">
        <v>242</v>
      </c>
    </row>
    <row r="63" spans="2:11" x14ac:dyDescent="0.25">
      <c r="B63" s="15">
        <v>45182</v>
      </c>
      <c r="C63" s="18" t="s">
        <v>14</v>
      </c>
      <c r="D63" s="12"/>
      <c r="E63" s="3"/>
      <c r="F63" s="13">
        <v>80</v>
      </c>
      <c r="G63" s="13">
        <f t="shared" si="1"/>
        <v>14275.388606032036</v>
      </c>
      <c r="H63" s="20" t="s">
        <v>0</v>
      </c>
      <c r="I63" t="s">
        <v>45</v>
      </c>
      <c r="J63" t="s">
        <v>24</v>
      </c>
      <c r="K63" s="38" t="s">
        <v>242</v>
      </c>
    </row>
    <row r="64" spans="2:11" hidden="1" x14ac:dyDescent="0.25">
      <c r="B64" s="15">
        <v>45182</v>
      </c>
      <c r="C64" s="18" t="s">
        <v>127</v>
      </c>
      <c r="D64" s="12">
        <v>1446.25</v>
      </c>
      <c r="E64" s="3">
        <v>33.33</v>
      </c>
      <c r="F64" s="13">
        <f t="shared" si="0"/>
        <v>43.391839183918393</v>
      </c>
      <c r="G64" s="13">
        <f t="shared" si="1"/>
        <v>14318.780445215954</v>
      </c>
      <c r="H64" s="20" t="s">
        <v>1</v>
      </c>
      <c r="I64" t="s">
        <v>36</v>
      </c>
      <c r="J64" t="s">
        <v>52</v>
      </c>
      <c r="K64" s="38" t="s">
        <v>242</v>
      </c>
    </row>
    <row r="65" spans="2:11" hidden="1" x14ac:dyDescent="0.25">
      <c r="B65" s="15">
        <v>45182</v>
      </c>
      <c r="C65" s="18" t="s">
        <v>128</v>
      </c>
      <c r="D65" s="21">
        <v>27012.59</v>
      </c>
      <c r="E65" s="21">
        <v>33.33</v>
      </c>
      <c r="F65" s="13">
        <f t="shared" si="0"/>
        <v>810.45874587458752</v>
      </c>
      <c r="G65" s="13">
        <f t="shared" si="1"/>
        <v>15129.239191090543</v>
      </c>
      <c r="H65" s="20" t="s">
        <v>1</v>
      </c>
      <c r="I65" t="s">
        <v>16</v>
      </c>
      <c r="J65" t="s">
        <v>32</v>
      </c>
      <c r="K65" s="38" t="s">
        <v>242</v>
      </c>
    </row>
    <row r="66" spans="2:11" hidden="1" x14ac:dyDescent="0.25">
      <c r="B66" s="15">
        <v>45182</v>
      </c>
      <c r="C66" s="18" t="s">
        <v>129</v>
      </c>
      <c r="D66" s="21">
        <v>7652.63</v>
      </c>
      <c r="E66" s="21">
        <v>33.33</v>
      </c>
      <c r="F66" s="13">
        <f t="shared" si="0"/>
        <v>229.60186018601863</v>
      </c>
      <c r="G66" s="13">
        <f t="shared" si="1"/>
        <v>15358.84105127656</v>
      </c>
      <c r="H66" s="20" t="s">
        <v>1</v>
      </c>
      <c r="I66" t="s">
        <v>16</v>
      </c>
      <c r="J66" t="s">
        <v>32</v>
      </c>
      <c r="K66" s="38" t="s">
        <v>242</v>
      </c>
    </row>
    <row r="67" spans="2:11" hidden="1" x14ac:dyDescent="0.25">
      <c r="B67" s="15">
        <v>45182</v>
      </c>
      <c r="C67" s="18" t="s">
        <v>130</v>
      </c>
      <c r="D67" s="21">
        <v>770</v>
      </c>
      <c r="E67" s="21">
        <v>33.33</v>
      </c>
      <c r="F67" s="13">
        <f>D67/E67</f>
        <v>23.102310231023104</v>
      </c>
      <c r="G67" s="13">
        <f>F67+G66</f>
        <v>15381.943361507583</v>
      </c>
      <c r="H67" s="20" t="s">
        <v>71</v>
      </c>
      <c r="I67" t="s">
        <v>27</v>
      </c>
      <c r="J67" t="s">
        <v>19</v>
      </c>
      <c r="K67" s="38" t="s">
        <v>242</v>
      </c>
    </row>
    <row r="68" spans="2:11" x14ac:dyDescent="0.25">
      <c r="B68" s="15">
        <v>45182</v>
      </c>
      <c r="C68" s="18" t="s">
        <v>131</v>
      </c>
      <c r="D68" s="21"/>
      <c r="E68" s="21"/>
      <c r="F68" s="13">
        <v>1330</v>
      </c>
      <c r="G68" s="13">
        <f>F68+G67</f>
        <v>16711.943361507583</v>
      </c>
      <c r="H68" s="20" t="s">
        <v>0</v>
      </c>
      <c r="I68" t="s">
        <v>16</v>
      </c>
      <c r="J68" t="s">
        <v>23</v>
      </c>
      <c r="K68" s="38" t="s">
        <v>242</v>
      </c>
    </row>
    <row r="69" spans="2:11" x14ac:dyDescent="0.25">
      <c r="B69" s="15">
        <v>45182</v>
      </c>
      <c r="C69" s="18" t="s">
        <v>132</v>
      </c>
      <c r="D69" s="21"/>
      <c r="E69" s="21"/>
      <c r="F69" s="13">
        <v>600</v>
      </c>
      <c r="G69" s="13">
        <f t="shared" ref="G69:G110" si="2">F69+G68</f>
        <v>17311.943361507583</v>
      </c>
      <c r="H69" s="20" t="s">
        <v>0</v>
      </c>
      <c r="I69" t="s">
        <v>16</v>
      </c>
      <c r="J69" t="s">
        <v>29</v>
      </c>
      <c r="K69" s="38" t="s">
        <v>242</v>
      </c>
    </row>
    <row r="70" spans="2:11" hidden="1" x14ac:dyDescent="0.25">
      <c r="B70" s="15">
        <v>45182</v>
      </c>
      <c r="C70" s="18" t="s">
        <v>133</v>
      </c>
      <c r="D70" s="21">
        <v>100</v>
      </c>
      <c r="E70" s="21">
        <v>33.33</v>
      </c>
      <c r="F70" s="13">
        <f t="shared" si="0"/>
        <v>3.0003000300030003</v>
      </c>
      <c r="G70" s="13">
        <f t="shared" si="2"/>
        <v>17314.943661537585</v>
      </c>
      <c r="H70" s="20" t="s">
        <v>71</v>
      </c>
      <c r="I70" t="s">
        <v>27</v>
      </c>
      <c r="J70" t="s">
        <v>26</v>
      </c>
      <c r="K70" s="38" t="s">
        <v>242</v>
      </c>
    </row>
    <row r="71" spans="2:11" hidden="1" x14ac:dyDescent="0.25">
      <c r="B71" s="15">
        <v>45182</v>
      </c>
      <c r="C71" s="18" t="s">
        <v>134</v>
      </c>
      <c r="D71" s="21">
        <v>49995</v>
      </c>
      <c r="E71" s="21">
        <v>33.33</v>
      </c>
      <c r="F71" s="13">
        <f t="shared" si="0"/>
        <v>1500</v>
      </c>
      <c r="G71" s="13">
        <f>F71+G70</f>
        <v>18814.943661537585</v>
      </c>
      <c r="H71" s="20" t="s">
        <v>1</v>
      </c>
      <c r="I71" t="s">
        <v>20</v>
      </c>
      <c r="J71" t="s">
        <v>21</v>
      </c>
      <c r="K71" s="38" t="s">
        <v>242</v>
      </c>
    </row>
    <row r="72" spans="2:11" hidden="1" x14ac:dyDescent="0.25">
      <c r="B72" s="15">
        <v>45182</v>
      </c>
      <c r="C72" s="18" t="s">
        <v>135</v>
      </c>
      <c r="D72" s="21">
        <v>140</v>
      </c>
      <c r="E72" s="21">
        <v>33.33</v>
      </c>
      <c r="F72" s="13">
        <f>D72/E72</f>
        <v>4.2004200420042004</v>
      </c>
      <c r="G72" s="13">
        <f t="shared" si="2"/>
        <v>18819.14408157959</v>
      </c>
      <c r="H72" s="20" t="s">
        <v>73</v>
      </c>
      <c r="I72" t="s">
        <v>36</v>
      </c>
      <c r="J72" t="s">
        <v>52</v>
      </c>
      <c r="K72" s="38" t="s">
        <v>242</v>
      </c>
    </row>
    <row r="73" spans="2:11" hidden="1" x14ac:dyDescent="0.25">
      <c r="B73" s="15">
        <v>45182</v>
      </c>
      <c r="C73" s="18" t="s">
        <v>95</v>
      </c>
      <c r="D73" s="21">
        <v>13306.86</v>
      </c>
      <c r="E73" s="21">
        <v>33.33</v>
      </c>
      <c r="F73" s="13">
        <f t="shared" si="0"/>
        <v>399.24572457245728</v>
      </c>
      <c r="G73" s="13">
        <f t="shared" si="2"/>
        <v>19218.389806152049</v>
      </c>
      <c r="H73" s="20" t="s">
        <v>73</v>
      </c>
      <c r="I73" t="s">
        <v>36</v>
      </c>
      <c r="J73" t="s">
        <v>52</v>
      </c>
      <c r="K73" s="38" t="s">
        <v>242</v>
      </c>
    </row>
    <row r="74" spans="2:11" hidden="1" x14ac:dyDescent="0.25">
      <c r="B74" s="15">
        <v>45182</v>
      </c>
      <c r="C74" s="18" t="s">
        <v>136</v>
      </c>
      <c r="D74" s="21">
        <v>651</v>
      </c>
      <c r="E74" s="21">
        <v>33.33</v>
      </c>
      <c r="F74" s="13">
        <f t="shared" si="0"/>
        <v>19.531953195319534</v>
      </c>
      <c r="G74" s="13">
        <f t="shared" si="2"/>
        <v>19237.92175934737</v>
      </c>
      <c r="H74" s="20" t="s">
        <v>73</v>
      </c>
      <c r="I74" t="s">
        <v>36</v>
      </c>
      <c r="J74" t="s">
        <v>52</v>
      </c>
      <c r="K74" s="38" t="s">
        <v>242</v>
      </c>
    </row>
    <row r="75" spans="2:11" hidden="1" x14ac:dyDescent="0.25">
      <c r="B75" s="15">
        <v>45183</v>
      </c>
      <c r="C75" s="18" t="s">
        <v>137</v>
      </c>
      <c r="D75" s="21">
        <v>397</v>
      </c>
      <c r="E75" s="21">
        <v>33.44</v>
      </c>
      <c r="F75" s="13">
        <f t="shared" si="0"/>
        <v>11.872009569377992</v>
      </c>
      <c r="G75" s="13">
        <f t="shared" si="2"/>
        <v>19249.793768916748</v>
      </c>
      <c r="H75" s="20" t="s">
        <v>1</v>
      </c>
      <c r="I75" t="s">
        <v>16</v>
      </c>
      <c r="J75" t="s">
        <v>22</v>
      </c>
      <c r="K75" s="38" t="s">
        <v>242</v>
      </c>
    </row>
    <row r="76" spans="2:11" x14ac:dyDescent="0.25">
      <c r="B76" s="15">
        <v>45183</v>
      </c>
      <c r="C76" s="18" t="s">
        <v>138</v>
      </c>
      <c r="D76" s="21"/>
      <c r="E76" s="21"/>
      <c r="F76" s="13">
        <v>300</v>
      </c>
      <c r="G76" s="13">
        <f t="shared" si="2"/>
        <v>19549.793768916748</v>
      </c>
      <c r="H76" s="20" t="s">
        <v>0</v>
      </c>
      <c r="I76" t="s">
        <v>24</v>
      </c>
      <c r="J76" t="s">
        <v>42</v>
      </c>
      <c r="K76" s="38" t="s">
        <v>242</v>
      </c>
    </row>
    <row r="77" spans="2:11" hidden="1" x14ac:dyDescent="0.25">
      <c r="B77" s="15">
        <v>45183</v>
      </c>
      <c r="C77" s="18" t="s">
        <v>139</v>
      </c>
      <c r="D77" s="21">
        <v>10386.530000000001</v>
      </c>
      <c r="E77" s="21">
        <v>33.44</v>
      </c>
      <c r="F77" s="13">
        <f t="shared" si="0"/>
        <v>310.60197368421058</v>
      </c>
      <c r="G77" s="13">
        <f t="shared" si="2"/>
        <v>19860.395742600958</v>
      </c>
      <c r="H77" s="20" t="s">
        <v>1</v>
      </c>
      <c r="I77" t="s">
        <v>27</v>
      </c>
      <c r="J77" t="s">
        <v>56</v>
      </c>
      <c r="K77" s="38" t="s">
        <v>242</v>
      </c>
    </row>
    <row r="78" spans="2:11" hidden="1" x14ac:dyDescent="0.25">
      <c r="B78" s="15">
        <v>45183</v>
      </c>
      <c r="C78" s="18" t="s">
        <v>140</v>
      </c>
      <c r="D78" s="21">
        <v>678</v>
      </c>
      <c r="E78" s="21">
        <v>33.44</v>
      </c>
      <c r="F78" s="19">
        <f t="shared" si="0"/>
        <v>20.275119617224881</v>
      </c>
      <c r="G78" s="13">
        <f t="shared" si="2"/>
        <v>19880.670862218183</v>
      </c>
      <c r="H78" s="20" t="s">
        <v>1</v>
      </c>
      <c r="I78" t="s">
        <v>16</v>
      </c>
      <c r="J78" t="s">
        <v>32</v>
      </c>
      <c r="K78" s="38" t="s">
        <v>242</v>
      </c>
    </row>
    <row r="79" spans="2:11" hidden="1" x14ac:dyDescent="0.25">
      <c r="B79" s="15">
        <v>45183</v>
      </c>
      <c r="C79" s="18" t="s">
        <v>141</v>
      </c>
      <c r="D79" s="3">
        <v>1170.4000000000001</v>
      </c>
      <c r="E79" s="21">
        <v>33.44</v>
      </c>
      <c r="F79" s="19">
        <f t="shared" si="0"/>
        <v>35.000000000000007</v>
      </c>
      <c r="G79" s="13">
        <f t="shared" si="2"/>
        <v>19915.670862218183</v>
      </c>
      <c r="H79" s="20" t="s">
        <v>1</v>
      </c>
      <c r="I79" t="s">
        <v>27</v>
      </c>
      <c r="J79" t="s">
        <v>56</v>
      </c>
      <c r="K79" s="38" t="s">
        <v>242</v>
      </c>
    </row>
    <row r="80" spans="2:11" hidden="1" x14ac:dyDescent="0.25">
      <c r="B80" s="15">
        <v>45183</v>
      </c>
      <c r="C80" s="18" t="s">
        <v>142</v>
      </c>
      <c r="D80" s="12">
        <v>10032</v>
      </c>
      <c r="E80" s="3">
        <v>33.44</v>
      </c>
      <c r="F80" s="19">
        <f t="shared" si="0"/>
        <v>300</v>
      </c>
      <c r="G80" s="13">
        <f t="shared" si="2"/>
        <v>20215.670862218183</v>
      </c>
      <c r="H80" s="20" t="s">
        <v>1</v>
      </c>
      <c r="I80" t="s">
        <v>16</v>
      </c>
      <c r="J80" t="s">
        <v>22</v>
      </c>
      <c r="K80" s="38" t="s">
        <v>242</v>
      </c>
    </row>
    <row r="81" spans="2:11" hidden="1" x14ac:dyDescent="0.25">
      <c r="B81" s="15">
        <v>45183</v>
      </c>
      <c r="C81" s="11" t="s">
        <v>94</v>
      </c>
      <c r="D81" s="12">
        <v>668.8</v>
      </c>
      <c r="E81" s="3">
        <v>33.44</v>
      </c>
      <c r="F81" s="19">
        <f t="shared" si="0"/>
        <v>20</v>
      </c>
      <c r="G81" s="13">
        <f t="shared" si="2"/>
        <v>20235.670862218183</v>
      </c>
      <c r="H81" s="20" t="s">
        <v>1</v>
      </c>
      <c r="I81" t="s">
        <v>18</v>
      </c>
      <c r="J81" t="s">
        <v>19</v>
      </c>
      <c r="K81" s="38" t="s">
        <v>242</v>
      </c>
    </row>
    <row r="82" spans="2:11" hidden="1" x14ac:dyDescent="0.25">
      <c r="B82" s="15">
        <v>45183</v>
      </c>
      <c r="C82" s="18" t="s">
        <v>143</v>
      </c>
      <c r="D82" s="12">
        <v>558.55999999999995</v>
      </c>
      <c r="E82" s="3">
        <v>33.44</v>
      </c>
      <c r="F82" s="19">
        <f t="shared" si="0"/>
        <v>16.703349282296649</v>
      </c>
      <c r="G82" s="13">
        <f t="shared" si="2"/>
        <v>20252.374211500479</v>
      </c>
      <c r="H82" s="20" t="s">
        <v>1</v>
      </c>
      <c r="I82" t="s">
        <v>27</v>
      </c>
      <c r="J82" t="s">
        <v>56</v>
      </c>
      <c r="K82" s="38" t="s">
        <v>242</v>
      </c>
    </row>
    <row r="83" spans="2:11" hidden="1" x14ac:dyDescent="0.25">
      <c r="B83" s="15">
        <v>45183</v>
      </c>
      <c r="C83" s="18" t="s">
        <v>87</v>
      </c>
      <c r="D83" s="12">
        <v>1472.35</v>
      </c>
      <c r="E83" s="3">
        <v>33.44</v>
      </c>
      <c r="F83" s="19">
        <f t="shared" si="0"/>
        <v>44.029605263157897</v>
      </c>
      <c r="G83" s="13">
        <f t="shared" si="2"/>
        <v>20296.403816763635</v>
      </c>
      <c r="H83" s="20" t="s">
        <v>71</v>
      </c>
      <c r="I83" t="s">
        <v>27</v>
      </c>
      <c r="J83" t="s">
        <v>19</v>
      </c>
      <c r="K83" s="38" t="s">
        <v>242</v>
      </c>
    </row>
    <row r="84" spans="2:11" hidden="1" x14ac:dyDescent="0.25">
      <c r="B84" s="15">
        <v>45183</v>
      </c>
      <c r="C84" s="18" t="s">
        <v>144</v>
      </c>
      <c r="D84" s="12">
        <v>117</v>
      </c>
      <c r="E84" s="3">
        <v>33.44</v>
      </c>
      <c r="F84" s="19">
        <f t="shared" si="0"/>
        <v>3.4988038277511966</v>
      </c>
      <c r="G84" s="13">
        <f t="shared" si="2"/>
        <v>20299.902620591387</v>
      </c>
      <c r="H84" s="20" t="s">
        <v>71</v>
      </c>
      <c r="I84" t="s">
        <v>27</v>
      </c>
      <c r="J84" t="s">
        <v>244</v>
      </c>
      <c r="K84" s="38" t="s">
        <v>242</v>
      </c>
    </row>
    <row r="85" spans="2:11" hidden="1" x14ac:dyDescent="0.25">
      <c r="B85" s="15">
        <v>45183</v>
      </c>
      <c r="C85" s="18" t="s">
        <v>145</v>
      </c>
      <c r="D85" s="12">
        <v>46163</v>
      </c>
      <c r="E85" s="3">
        <v>33.44</v>
      </c>
      <c r="F85" s="19">
        <f t="shared" si="0"/>
        <v>1380.4724880382776</v>
      </c>
      <c r="G85" s="13">
        <f t="shared" si="2"/>
        <v>21680.375108629665</v>
      </c>
      <c r="H85" s="20" t="s">
        <v>71</v>
      </c>
      <c r="I85" t="s">
        <v>50</v>
      </c>
      <c r="J85" t="s">
        <v>30</v>
      </c>
      <c r="K85" s="38" t="s">
        <v>242</v>
      </c>
    </row>
    <row r="86" spans="2:11" hidden="1" x14ac:dyDescent="0.25">
      <c r="B86" s="15">
        <v>45183</v>
      </c>
      <c r="C86" s="18" t="s">
        <v>146</v>
      </c>
      <c r="D86" s="12">
        <v>1575</v>
      </c>
      <c r="E86" s="3">
        <v>33.44</v>
      </c>
      <c r="F86" s="19">
        <f t="shared" si="0"/>
        <v>47.099282296650721</v>
      </c>
      <c r="G86" s="13">
        <f>F86+G85</f>
        <v>21727.474390926316</v>
      </c>
      <c r="H86" s="20" t="s">
        <v>73</v>
      </c>
      <c r="I86" t="s">
        <v>16</v>
      </c>
      <c r="J86" t="s">
        <v>22</v>
      </c>
      <c r="K86" s="38" t="s">
        <v>242</v>
      </c>
    </row>
    <row r="87" spans="2:11" hidden="1" x14ac:dyDescent="0.25">
      <c r="B87" s="15">
        <v>45183</v>
      </c>
      <c r="C87" s="18" t="s">
        <v>147</v>
      </c>
      <c r="D87" s="12">
        <v>3343.76</v>
      </c>
      <c r="E87" s="3">
        <v>33.44</v>
      </c>
      <c r="F87" s="19">
        <f t="shared" si="0"/>
        <v>99.992822966507191</v>
      </c>
      <c r="G87" s="13">
        <f>F87+G86</f>
        <v>21827.467213892822</v>
      </c>
      <c r="H87" s="20" t="s">
        <v>73</v>
      </c>
      <c r="I87" t="s">
        <v>27</v>
      </c>
      <c r="J87" t="s">
        <v>56</v>
      </c>
      <c r="K87" s="38" t="s">
        <v>242</v>
      </c>
    </row>
    <row r="88" spans="2:11" hidden="1" x14ac:dyDescent="0.25">
      <c r="B88" s="15">
        <v>45183</v>
      </c>
      <c r="C88" s="18" t="s">
        <v>148</v>
      </c>
      <c r="D88" s="12">
        <v>47616.29</v>
      </c>
      <c r="E88" s="3">
        <v>33.44</v>
      </c>
      <c r="F88" s="19">
        <f t="shared" si="0"/>
        <v>1423.9321172248806</v>
      </c>
      <c r="G88" s="13">
        <f>F88+G87</f>
        <v>23251.399331117704</v>
      </c>
      <c r="H88" s="20" t="s">
        <v>73</v>
      </c>
      <c r="I88" t="s">
        <v>50</v>
      </c>
      <c r="J88" t="s">
        <v>30</v>
      </c>
      <c r="K88" s="38" t="s">
        <v>242</v>
      </c>
    </row>
    <row r="89" spans="2:11" hidden="1" x14ac:dyDescent="0.25">
      <c r="B89" s="15">
        <v>45184</v>
      </c>
      <c r="C89" s="11" t="s">
        <v>149</v>
      </c>
      <c r="D89" s="12">
        <v>1722.5</v>
      </c>
      <c r="E89" s="3">
        <v>33.5</v>
      </c>
      <c r="F89" s="19">
        <f t="shared" si="0"/>
        <v>51.417910447761194</v>
      </c>
      <c r="G89" s="13">
        <f>F89+G88</f>
        <v>23302.817241565466</v>
      </c>
      <c r="H89" s="20" t="s">
        <v>71</v>
      </c>
      <c r="I89" t="s">
        <v>50</v>
      </c>
      <c r="J89" t="s">
        <v>30</v>
      </c>
      <c r="K89" s="38" t="s">
        <v>242</v>
      </c>
    </row>
    <row r="90" spans="2:11" hidden="1" x14ac:dyDescent="0.25">
      <c r="B90" s="15">
        <v>45184</v>
      </c>
      <c r="C90" s="18" t="s">
        <v>150</v>
      </c>
      <c r="D90" s="12">
        <v>167.5</v>
      </c>
      <c r="E90" s="3">
        <v>33.5</v>
      </c>
      <c r="F90" s="19">
        <f t="shared" si="0"/>
        <v>5</v>
      </c>
      <c r="G90" s="13">
        <f t="shared" si="2"/>
        <v>23307.817241565466</v>
      </c>
      <c r="H90" s="20" t="s">
        <v>71</v>
      </c>
      <c r="I90" t="s">
        <v>50</v>
      </c>
      <c r="J90" t="s">
        <v>30</v>
      </c>
      <c r="K90" s="38" t="s">
        <v>242</v>
      </c>
    </row>
    <row r="91" spans="2:11" x14ac:dyDescent="0.25">
      <c r="B91" s="15">
        <v>45184</v>
      </c>
      <c r="C91" s="18" t="s">
        <v>151</v>
      </c>
      <c r="D91" s="12"/>
      <c r="E91" s="3"/>
      <c r="F91" s="19">
        <v>200</v>
      </c>
      <c r="G91" s="13">
        <f t="shared" si="2"/>
        <v>23507.817241565466</v>
      </c>
      <c r="H91" s="20" t="s">
        <v>0</v>
      </c>
      <c r="I91" t="s">
        <v>37</v>
      </c>
      <c r="J91" t="s">
        <v>38</v>
      </c>
      <c r="K91" s="38" t="s">
        <v>242</v>
      </c>
    </row>
    <row r="92" spans="2:11" hidden="1" x14ac:dyDescent="0.25">
      <c r="B92" s="15">
        <v>45184</v>
      </c>
      <c r="C92" s="18" t="s">
        <v>79</v>
      </c>
      <c r="D92" s="12">
        <v>4279.1499999999996</v>
      </c>
      <c r="E92" s="3">
        <v>33.5</v>
      </c>
      <c r="F92" s="19">
        <f t="shared" si="0"/>
        <v>127.73582089552238</v>
      </c>
      <c r="G92" s="13">
        <f>F92+G91</f>
        <v>23635.553062460989</v>
      </c>
      <c r="H92" s="20" t="s">
        <v>71</v>
      </c>
      <c r="I92" t="s">
        <v>27</v>
      </c>
      <c r="J92" t="s">
        <v>19</v>
      </c>
      <c r="K92" s="38" t="s">
        <v>242</v>
      </c>
    </row>
    <row r="93" spans="2:11" hidden="1" x14ac:dyDescent="0.25">
      <c r="B93" s="15">
        <v>45184</v>
      </c>
      <c r="C93" s="18" t="s">
        <v>152</v>
      </c>
      <c r="D93" s="12">
        <v>3350</v>
      </c>
      <c r="E93" s="3">
        <v>33.5</v>
      </c>
      <c r="F93" s="19">
        <f t="shared" si="0"/>
        <v>100</v>
      </c>
      <c r="G93" s="13">
        <f t="shared" si="2"/>
        <v>23735.553062460989</v>
      </c>
      <c r="H93" s="20" t="s">
        <v>71</v>
      </c>
      <c r="I93" t="s">
        <v>24</v>
      </c>
      <c r="J93" t="s">
        <v>26</v>
      </c>
      <c r="K93" s="38" t="s">
        <v>242</v>
      </c>
    </row>
    <row r="94" spans="2:11" hidden="1" x14ac:dyDescent="0.25">
      <c r="B94" s="15">
        <v>45184</v>
      </c>
      <c r="C94" s="18" t="s">
        <v>153</v>
      </c>
      <c r="D94" s="12">
        <v>33500</v>
      </c>
      <c r="E94" s="3">
        <v>33.5</v>
      </c>
      <c r="F94" s="19">
        <f t="shared" si="0"/>
        <v>1000</v>
      </c>
      <c r="G94" s="13">
        <f t="shared" si="2"/>
        <v>24735.553062460989</v>
      </c>
      <c r="H94" s="20" t="s">
        <v>1</v>
      </c>
      <c r="I94" t="s">
        <v>20</v>
      </c>
      <c r="J94" t="s">
        <v>21</v>
      </c>
      <c r="K94" s="38" t="s">
        <v>242</v>
      </c>
    </row>
    <row r="95" spans="2:11" x14ac:dyDescent="0.25">
      <c r="B95" s="15">
        <v>45184</v>
      </c>
      <c r="C95" s="18" t="s">
        <v>154</v>
      </c>
      <c r="D95" s="12"/>
      <c r="E95" s="3"/>
      <c r="F95" s="19">
        <v>600</v>
      </c>
      <c r="G95" s="13">
        <f t="shared" si="2"/>
        <v>25335.553062460989</v>
      </c>
      <c r="H95" s="20" t="s">
        <v>0</v>
      </c>
      <c r="I95" t="s">
        <v>50</v>
      </c>
      <c r="J95" t="s">
        <v>30</v>
      </c>
      <c r="K95" s="38" t="s">
        <v>242</v>
      </c>
    </row>
    <row r="96" spans="2:11" ht="15.75" hidden="1" customHeight="1" x14ac:dyDescent="0.25">
      <c r="B96" s="15">
        <v>45184</v>
      </c>
      <c r="C96" s="18" t="s">
        <v>155</v>
      </c>
      <c r="D96" s="12">
        <v>6278.47</v>
      </c>
      <c r="E96" s="3">
        <v>33.5</v>
      </c>
      <c r="F96" s="19">
        <f t="shared" si="0"/>
        <v>187.41701492537314</v>
      </c>
      <c r="G96" s="13">
        <f t="shared" si="2"/>
        <v>25522.970077386362</v>
      </c>
      <c r="H96" s="20" t="s">
        <v>73</v>
      </c>
      <c r="I96" t="s">
        <v>27</v>
      </c>
      <c r="J96" t="s">
        <v>26</v>
      </c>
      <c r="K96" s="38" t="s">
        <v>242</v>
      </c>
    </row>
    <row r="97" spans="2:11" hidden="1" x14ac:dyDescent="0.25">
      <c r="B97" s="15">
        <v>45184</v>
      </c>
      <c r="C97" s="18" t="s">
        <v>155</v>
      </c>
      <c r="D97" s="12">
        <v>845.5</v>
      </c>
      <c r="E97" s="3">
        <v>33.5</v>
      </c>
      <c r="F97" s="19">
        <f t="shared" si="0"/>
        <v>25.238805970149254</v>
      </c>
      <c r="G97" s="13">
        <f t="shared" si="2"/>
        <v>25548.20888335651</v>
      </c>
      <c r="H97" s="20" t="s">
        <v>73</v>
      </c>
      <c r="I97" t="s">
        <v>27</v>
      </c>
      <c r="J97" t="s">
        <v>26</v>
      </c>
      <c r="K97" s="38" t="s">
        <v>242</v>
      </c>
    </row>
    <row r="98" spans="2:11" hidden="1" x14ac:dyDescent="0.25">
      <c r="B98" s="15">
        <v>45184</v>
      </c>
      <c r="C98" s="18" t="s">
        <v>156</v>
      </c>
      <c r="D98" s="3">
        <v>4975.5600000000004</v>
      </c>
      <c r="E98" s="21">
        <v>33.5</v>
      </c>
      <c r="F98" s="13">
        <f t="shared" si="0"/>
        <v>148.52417910447761</v>
      </c>
      <c r="G98" s="13">
        <f t="shared" si="2"/>
        <v>25696.733062460989</v>
      </c>
      <c r="H98" s="20" t="s">
        <v>71</v>
      </c>
      <c r="I98" t="s">
        <v>18</v>
      </c>
      <c r="J98" t="s">
        <v>28</v>
      </c>
      <c r="K98" s="38" t="s">
        <v>242</v>
      </c>
    </row>
    <row r="99" spans="2:11" hidden="1" x14ac:dyDescent="0.25">
      <c r="B99" s="15">
        <v>45184</v>
      </c>
      <c r="C99" s="11" t="s">
        <v>157</v>
      </c>
      <c r="D99" s="12">
        <v>16750</v>
      </c>
      <c r="E99" s="3">
        <v>33.5</v>
      </c>
      <c r="F99" s="19">
        <f t="shared" si="0"/>
        <v>500</v>
      </c>
      <c r="G99" s="13">
        <f t="shared" si="2"/>
        <v>26196.733062460989</v>
      </c>
      <c r="H99" s="20" t="s">
        <v>1</v>
      </c>
      <c r="I99" t="s">
        <v>18</v>
      </c>
      <c r="J99" t="s">
        <v>19</v>
      </c>
      <c r="K99" s="38" t="s">
        <v>242</v>
      </c>
    </row>
    <row r="100" spans="2:11" hidden="1" x14ac:dyDescent="0.25">
      <c r="B100" s="15">
        <v>45184</v>
      </c>
      <c r="C100" s="18" t="s">
        <v>158</v>
      </c>
      <c r="D100" s="12">
        <v>43054.16</v>
      </c>
      <c r="E100" s="3">
        <v>33.5</v>
      </c>
      <c r="F100" s="19">
        <f t="shared" si="0"/>
        <v>1285.1988059701494</v>
      </c>
      <c r="G100" s="13">
        <f t="shared" si="2"/>
        <v>27481.93186843114</v>
      </c>
      <c r="H100" s="20" t="s">
        <v>1</v>
      </c>
      <c r="I100" t="s">
        <v>16</v>
      </c>
      <c r="J100" t="s">
        <v>54</v>
      </c>
      <c r="K100" s="38" t="s">
        <v>242</v>
      </c>
    </row>
    <row r="101" spans="2:11" hidden="1" x14ac:dyDescent="0.25">
      <c r="B101" s="15">
        <v>45184</v>
      </c>
      <c r="C101" s="18" t="s">
        <v>159</v>
      </c>
      <c r="D101" s="12">
        <v>500</v>
      </c>
      <c r="E101" s="3">
        <v>33.5</v>
      </c>
      <c r="F101" s="19">
        <f t="shared" si="0"/>
        <v>14.925373134328359</v>
      </c>
      <c r="G101" s="13">
        <f t="shared" si="2"/>
        <v>27496.857241565467</v>
      </c>
      <c r="H101" s="20" t="s">
        <v>1</v>
      </c>
      <c r="I101" t="s">
        <v>16</v>
      </c>
      <c r="J101" t="s">
        <v>32</v>
      </c>
      <c r="K101" s="38" t="s">
        <v>242</v>
      </c>
    </row>
    <row r="102" spans="2:11" hidden="1" x14ac:dyDescent="0.25">
      <c r="B102" s="15">
        <v>45187</v>
      </c>
      <c r="C102" s="18" t="s">
        <v>160</v>
      </c>
      <c r="D102" s="12">
        <v>387.09</v>
      </c>
      <c r="E102" s="3">
        <v>33.659999999999997</v>
      </c>
      <c r="F102" s="19">
        <f t="shared" si="0"/>
        <v>11.5</v>
      </c>
      <c r="G102" s="13">
        <f t="shared" si="2"/>
        <v>27508.357241565467</v>
      </c>
      <c r="H102" s="20" t="s">
        <v>1</v>
      </c>
      <c r="I102" t="s">
        <v>27</v>
      </c>
      <c r="J102" t="s">
        <v>56</v>
      </c>
      <c r="K102" s="38" t="s">
        <v>242</v>
      </c>
    </row>
    <row r="103" spans="2:11" hidden="1" x14ac:dyDescent="0.25">
      <c r="B103" s="15">
        <v>45187</v>
      </c>
      <c r="C103" s="18" t="s">
        <v>12</v>
      </c>
      <c r="D103" s="12">
        <v>290</v>
      </c>
      <c r="E103" s="3">
        <v>33.659999999999997</v>
      </c>
      <c r="F103" s="19">
        <f t="shared" si="0"/>
        <v>8.6155674390968517</v>
      </c>
      <c r="G103" s="13">
        <f t="shared" si="2"/>
        <v>27516.972809004565</v>
      </c>
      <c r="H103" s="20" t="s">
        <v>1</v>
      </c>
      <c r="I103" t="s">
        <v>60</v>
      </c>
      <c r="J103" t="s">
        <v>40</v>
      </c>
      <c r="K103" s="38" t="s">
        <v>242</v>
      </c>
    </row>
    <row r="104" spans="2:11" hidden="1" x14ac:dyDescent="0.25">
      <c r="B104" s="15">
        <v>45187</v>
      </c>
      <c r="C104" s="18" t="s">
        <v>161</v>
      </c>
      <c r="D104" s="12">
        <v>31756</v>
      </c>
      <c r="E104" s="3">
        <v>33.659999999999997</v>
      </c>
      <c r="F104" s="19">
        <f t="shared" si="0"/>
        <v>943.43434343434353</v>
      </c>
      <c r="G104" s="13">
        <f t="shared" si="2"/>
        <v>28460.407152438907</v>
      </c>
      <c r="H104" s="20" t="s">
        <v>1</v>
      </c>
      <c r="I104" t="s">
        <v>60</v>
      </c>
      <c r="J104" t="s">
        <v>63</v>
      </c>
      <c r="K104" s="38" t="s">
        <v>242</v>
      </c>
    </row>
    <row r="105" spans="2:11" hidden="1" x14ac:dyDescent="0.25">
      <c r="B105" s="15">
        <v>45187</v>
      </c>
      <c r="C105" s="18" t="s">
        <v>162</v>
      </c>
      <c r="D105" s="12">
        <v>14383</v>
      </c>
      <c r="E105" s="3">
        <v>33.659999999999997</v>
      </c>
      <c r="F105" s="19">
        <f t="shared" si="0"/>
        <v>427.30243612596558</v>
      </c>
      <c r="G105" s="13">
        <f t="shared" si="2"/>
        <v>28887.709588564874</v>
      </c>
      <c r="H105" s="20" t="s">
        <v>1</v>
      </c>
      <c r="I105" t="s">
        <v>60</v>
      </c>
      <c r="J105" t="s">
        <v>53</v>
      </c>
      <c r="K105" s="38" t="s">
        <v>242</v>
      </c>
    </row>
    <row r="106" spans="2:11" hidden="1" x14ac:dyDescent="0.25">
      <c r="B106" s="15">
        <v>45187</v>
      </c>
      <c r="C106" s="18" t="s">
        <v>163</v>
      </c>
      <c r="D106" s="12">
        <v>539</v>
      </c>
      <c r="E106" s="3">
        <v>33.659999999999997</v>
      </c>
      <c r="F106" s="19">
        <f t="shared" ref="F106:F177" si="3">D106/E106</f>
        <v>16.013071895424837</v>
      </c>
      <c r="G106" s="13">
        <f t="shared" si="2"/>
        <v>28903.722660460298</v>
      </c>
      <c r="H106" s="20" t="s">
        <v>1</v>
      </c>
      <c r="I106" t="s">
        <v>27</v>
      </c>
      <c r="J106" t="s">
        <v>28</v>
      </c>
      <c r="K106" s="38" t="s">
        <v>242</v>
      </c>
    </row>
    <row r="107" spans="2:11" hidden="1" x14ac:dyDescent="0.25">
      <c r="B107" s="15">
        <v>45187</v>
      </c>
      <c r="C107" s="18" t="s">
        <v>87</v>
      </c>
      <c r="D107" s="12">
        <v>1117.3399999999999</v>
      </c>
      <c r="E107" s="3">
        <v>33.659999999999997</v>
      </c>
      <c r="F107" s="19">
        <f t="shared" si="3"/>
        <v>33.194890077243016</v>
      </c>
      <c r="G107" s="13">
        <f t="shared" si="2"/>
        <v>28936.917550537542</v>
      </c>
      <c r="H107" s="20" t="s">
        <v>71</v>
      </c>
      <c r="I107" t="s">
        <v>16</v>
      </c>
      <c r="J107" t="s">
        <v>19</v>
      </c>
      <c r="K107" s="38" t="s">
        <v>242</v>
      </c>
    </row>
    <row r="108" spans="2:11" hidden="1" x14ac:dyDescent="0.25">
      <c r="B108" s="15">
        <v>45187</v>
      </c>
      <c r="C108" s="18" t="s">
        <v>164</v>
      </c>
      <c r="D108" s="3">
        <v>100</v>
      </c>
      <c r="E108" s="21">
        <v>33.659999999999997</v>
      </c>
      <c r="F108" s="13">
        <f t="shared" si="3"/>
        <v>2.9708853238265007</v>
      </c>
      <c r="G108" s="13">
        <f t="shared" si="2"/>
        <v>28939.888435861369</v>
      </c>
      <c r="H108" s="20" t="s">
        <v>71</v>
      </c>
      <c r="I108" t="s">
        <v>16</v>
      </c>
      <c r="J108" t="s">
        <v>22</v>
      </c>
      <c r="K108" s="38" t="s">
        <v>242</v>
      </c>
    </row>
    <row r="109" spans="2:11" hidden="1" x14ac:dyDescent="0.25">
      <c r="B109" s="15">
        <v>45187</v>
      </c>
      <c r="C109" s="18" t="s">
        <v>10</v>
      </c>
      <c r="D109" s="3">
        <v>841.5</v>
      </c>
      <c r="E109" s="21">
        <v>33.659999999999997</v>
      </c>
      <c r="F109" s="13">
        <f t="shared" si="3"/>
        <v>25.000000000000004</v>
      </c>
      <c r="G109" s="13">
        <f t="shared" si="2"/>
        <v>28964.888435861369</v>
      </c>
      <c r="H109" s="20" t="s">
        <v>1</v>
      </c>
      <c r="I109" t="s">
        <v>20</v>
      </c>
      <c r="J109" t="s">
        <v>21</v>
      </c>
      <c r="K109" s="38" t="s">
        <v>242</v>
      </c>
    </row>
    <row r="110" spans="2:11" hidden="1" x14ac:dyDescent="0.25">
      <c r="B110" s="15">
        <v>45187</v>
      </c>
      <c r="C110" s="18" t="s">
        <v>165</v>
      </c>
      <c r="D110" s="12">
        <v>1514.7</v>
      </c>
      <c r="E110" s="3">
        <v>33.659999999999997</v>
      </c>
      <c r="F110" s="13">
        <f t="shared" si="3"/>
        <v>45.000000000000007</v>
      </c>
      <c r="G110" s="13">
        <f t="shared" si="2"/>
        <v>29009.888435861369</v>
      </c>
      <c r="H110" s="20" t="s">
        <v>1</v>
      </c>
      <c r="I110" t="s">
        <v>50</v>
      </c>
      <c r="J110" t="s">
        <v>30</v>
      </c>
      <c r="K110" s="38" t="s">
        <v>242</v>
      </c>
    </row>
    <row r="111" spans="2:11" hidden="1" x14ac:dyDescent="0.25">
      <c r="B111" s="15">
        <v>45187</v>
      </c>
      <c r="C111" s="18" t="s">
        <v>166</v>
      </c>
      <c r="D111" s="12">
        <v>235.62</v>
      </c>
      <c r="E111" s="3">
        <v>33.659999999999997</v>
      </c>
      <c r="F111" s="19">
        <f t="shared" si="3"/>
        <v>7.0000000000000009</v>
      </c>
      <c r="G111" s="13">
        <f>F111+G110</f>
        <v>29016.888435861369</v>
      </c>
      <c r="H111" s="20" t="s">
        <v>71</v>
      </c>
      <c r="I111" t="s">
        <v>27</v>
      </c>
      <c r="J111" t="s">
        <v>19</v>
      </c>
      <c r="K111" s="38" t="s">
        <v>242</v>
      </c>
    </row>
    <row r="112" spans="2:11" hidden="1" x14ac:dyDescent="0.25">
      <c r="B112" s="15">
        <v>45188</v>
      </c>
      <c r="C112" s="18" t="s">
        <v>167</v>
      </c>
      <c r="D112" s="12">
        <v>3021.05</v>
      </c>
      <c r="E112" s="3">
        <v>33.659999999999997</v>
      </c>
      <c r="F112" s="19">
        <f t="shared" si="3"/>
        <v>89.751931075460504</v>
      </c>
      <c r="G112" s="13">
        <f>F112+G111</f>
        <v>29106.64036693683</v>
      </c>
      <c r="H112" s="20" t="s">
        <v>1</v>
      </c>
      <c r="I112" t="s">
        <v>20</v>
      </c>
      <c r="J112" t="s">
        <v>21</v>
      </c>
      <c r="K112" s="38" t="s">
        <v>242</v>
      </c>
    </row>
    <row r="113" spans="2:11" hidden="1" x14ac:dyDescent="0.25">
      <c r="B113" s="15">
        <v>45188</v>
      </c>
      <c r="C113" s="18" t="s">
        <v>168</v>
      </c>
      <c r="D113" s="12">
        <v>1211.17</v>
      </c>
      <c r="E113" s="3">
        <v>33.659999999999997</v>
      </c>
      <c r="F113" s="19">
        <f t="shared" si="3"/>
        <v>35.982471776589428</v>
      </c>
      <c r="G113" s="13">
        <f t="shared" ref="G113:G176" si="4">F113+G112</f>
        <v>29142.622838713418</v>
      </c>
      <c r="H113" s="20" t="s">
        <v>1</v>
      </c>
      <c r="I113" t="s">
        <v>27</v>
      </c>
      <c r="J113" t="s">
        <v>19</v>
      </c>
      <c r="K113" s="38" t="s">
        <v>242</v>
      </c>
    </row>
    <row r="114" spans="2:11" hidden="1" x14ac:dyDescent="0.25">
      <c r="B114" s="15">
        <v>45188</v>
      </c>
      <c r="C114" s="18" t="s">
        <v>169</v>
      </c>
      <c r="D114" s="12">
        <v>3552.85</v>
      </c>
      <c r="E114" s="3">
        <v>33.659999999999997</v>
      </c>
      <c r="F114" s="19">
        <f t="shared" si="3"/>
        <v>105.55109922756982</v>
      </c>
      <c r="G114" s="13">
        <f t="shared" si="4"/>
        <v>29248.173937940988</v>
      </c>
      <c r="H114" s="20" t="s">
        <v>1</v>
      </c>
      <c r="I114" t="s">
        <v>18</v>
      </c>
      <c r="J114" t="s">
        <v>28</v>
      </c>
      <c r="K114" s="38" t="s">
        <v>242</v>
      </c>
    </row>
    <row r="115" spans="2:11" hidden="1" x14ac:dyDescent="0.25">
      <c r="B115" s="15">
        <v>45188</v>
      </c>
      <c r="C115" s="18" t="s">
        <v>170</v>
      </c>
      <c r="D115" s="12">
        <v>153.84</v>
      </c>
      <c r="E115" s="3">
        <v>33.659999999999997</v>
      </c>
      <c r="F115" s="19">
        <f t="shared" si="3"/>
        <v>4.5704099821746889</v>
      </c>
      <c r="G115" s="13">
        <f t="shared" si="4"/>
        <v>29252.744347923162</v>
      </c>
      <c r="H115" s="20" t="s">
        <v>73</v>
      </c>
      <c r="I115" t="s">
        <v>27</v>
      </c>
      <c r="J115" t="s">
        <v>19</v>
      </c>
      <c r="K115" s="38" t="s">
        <v>242</v>
      </c>
    </row>
    <row r="116" spans="2:11" x14ac:dyDescent="0.25">
      <c r="B116" s="15">
        <v>45188</v>
      </c>
      <c r="C116" s="18" t="s">
        <v>171</v>
      </c>
      <c r="D116" s="12"/>
      <c r="E116" s="3"/>
      <c r="F116" s="19">
        <v>600</v>
      </c>
      <c r="G116" s="13">
        <f t="shared" si="4"/>
        <v>29852.744347923162</v>
      </c>
      <c r="H116" s="20" t="s">
        <v>0</v>
      </c>
      <c r="I116" t="s">
        <v>61</v>
      </c>
      <c r="J116" t="s">
        <v>47</v>
      </c>
      <c r="K116" s="38" t="s">
        <v>242</v>
      </c>
    </row>
    <row r="117" spans="2:11" hidden="1" x14ac:dyDescent="0.25">
      <c r="B117" s="15">
        <v>45188</v>
      </c>
      <c r="C117" s="18" t="s">
        <v>172</v>
      </c>
      <c r="D117" s="12">
        <v>6732</v>
      </c>
      <c r="E117" s="3">
        <v>33.659999999999997</v>
      </c>
      <c r="F117" s="19">
        <f t="shared" si="3"/>
        <v>200.00000000000003</v>
      </c>
      <c r="G117" s="13">
        <f t="shared" si="4"/>
        <v>30052.744347923162</v>
      </c>
      <c r="H117" s="20" t="s">
        <v>71</v>
      </c>
      <c r="I117" t="s">
        <v>24</v>
      </c>
      <c r="J117" t="s">
        <v>41</v>
      </c>
      <c r="K117" s="38" t="s">
        <v>242</v>
      </c>
    </row>
    <row r="118" spans="2:11" hidden="1" x14ac:dyDescent="0.25">
      <c r="B118" s="15">
        <v>45188</v>
      </c>
      <c r="C118" s="18" t="s">
        <v>173</v>
      </c>
      <c r="D118" s="12">
        <v>15012.36</v>
      </c>
      <c r="E118" s="3">
        <v>33.659999999999997</v>
      </c>
      <c r="F118" s="19">
        <f t="shared" si="3"/>
        <v>446.00000000000006</v>
      </c>
      <c r="G118" s="13">
        <f t="shared" si="4"/>
        <v>30498.744347923162</v>
      </c>
      <c r="H118" s="20" t="s">
        <v>1</v>
      </c>
      <c r="I118" t="s">
        <v>37</v>
      </c>
      <c r="J118" t="s">
        <v>38</v>
      </c>
      <c r="K118" s="38" t="s">
        <v>242</v>
      </c>
    </row>
    <row r="119" spans="2:11" x14ac:dyDescent="0.25">
      <c r="B119" s="15">
        <v>45188</v>
      </c>
      <c r="C119" s="18" t="s">
        <v>174</v>
      </c>
      <c r="D119" s="12"/>
      <c r="E119" s="3"/>
      <c r="F119" s="19">
        <v>240</v>
      </c>
      <c r="G119" s="13">
        <f t="shared" si="4"/>
        <v>30738.744347923162</v>
      </c>
      <c r="H119" s="20" t="s">
        <v>0</v>
      </c>
      <c r="I119" t="s">
        <v>16</v>
      </c>
      <c r="J119" t="s">
        <v>23</v>
      </c>
      <c r="K119" s="38" t="s">
        <v>242</v>
      </c>
    </row>
    <row r="120" spans="2:11" hidden="1" x14ac:dyDescent="0.25">
      <c r="B120" s="15">
        <v>45189</v>
      </c>
      <c r="C120" s="18" t="s">
        <v>175</v>
      </c>
      <c r="D120" s="12">
        <v>338</v>
      </c>
      <c r="E120" s="3">
        <v>33.81</v>
      </c>
      <c r="F120" s="19">
        <f t="shared" si="3"/>
        <v>9.9970422951789413</v>
      </c>
      <c r="G120" s="13">
        <f t="shared" si="4"/>
        <v>30748.74139021834</v>
      </c>
      <c r="H120" s="20" t="s">
        <v>1</v>
      </c>
      <c r="I120" t="s">
        <v>27</v>
      </c>
      <c r="J120" t="s">
        <v>30</v>
      </c>
      <c r="K120" s="38" t="s">
        <v>242</v>
      </c>
    </row>
    <row r="121" spans="2:11" hidden="1" x14ac:dyDescent="0.25">
      <c r="B121" s="15">
        <v>45189</v>
      </c>
      <c r="C121" s="18" t="s">
        <v>176</v>
      </c>
      <c r="D121" s="12">
        <v>39895.800000000003</v>
      </c>
      <c r="E121" s="3">
        <v>33.81</v>
      </c>
      <c r="F121" s="19">
        <f t="shared" si="3"/>
        <v>1180</v>
      </c>
      <c r="G121" s="13">
        <f t="shared" si="4"/>
        <v>31928.74139021834</v>
      </c>
      <c r="H121" s="20" t="s">
        <v>1</v>
      </c>
      <c r="I121" t="s">
        <v>20</v>
      </c>
      <c r="J121" t="s">
        <v>21</v>
      </c>
      <c r="K121" s="38" t="s">
        <v>242</v>
      </c>
    </row>
    <row r="122" spans="2:11" hidden="1" x14ac:dyDescent="0.25">
      <c r="B122" s="15">
        <v>45189</v>
      </c>
      <c r="C122" s="18" t="s">
        <v>177</v>
      </c>
      <c r="D122" s="12">
        <v>13617.28</v>
      </c>
      <c r="E122" s="3">
        <v>33.81</v>
      </c>
      <c r="F122" s="19">
        <f t="shared" si="3"/>
        <v>402.75894705708367</v>
      </c>
      <c r="G122" s="13">
        <f t="shared" si="4"/>
        <v>32331.500337275422</v>
      </c>
      <c r="H122" s="20" t="s">
        <v>1</v>
      </c>
      <c r="I122" t="s">
        <v>20</v>
      </c>
      <c r="J122" t="s">
        <v>21</v>
      </c>
      <c r="K122" s="38" t="s">
        <v>242</v>
      </c>
    </row>
    <row r="123" spans="2:11" hidden="1" x14ac:dyDescent="0.25">
      <c r="B123" s="15">
        <v>45189</v>
      </c>
      <c r="C123" s="11" t="s">
        <v>100</v>
      </c>
      <c r="D123" s="12">
        <v>106320</v>
      </c>
      <c r="E123" s="3">
        <v>33.81</v>
      </c>
      <c r="F123" s="19">
        <f t="shared" si="3"/>
        <v>3144.631765749778</v>
      </c>
      <c r="G123" s="13">
        <f t="shared" si="4"/>
        <v>35476.1321030252</v>
      </c>
      <c r="H123" s="20" t="s">
        <v>1</v>
      </c>
      <c r="I123" t="s">
        <v>20</v>
      </c>
      <c r="J123" t="s">
        <v>21</v>
      </c>
      <c r="K123" s="38" t="s">
        <v>242</v>
      </c>
    </row>
    <row r="124" spans="2:11" hidden="1" x14ac:dyDescent="0.25">
      <c r="B124" s="15">
        <v>45189</v>
      </c>
      <c r="C124" s="18" t="s">
        <v>178</v>
      </c>
      <c r="D124" s="3">
        <v>9973.9500000000007</v>
      </c>
      <c r="E124" s="21">
        <v>33.81</v>
      </c>
      <c r="F124" s="13">
        <f t="shared" si="3"/>
        <v>295</v>
      </c>
      <c r="G124" s="22">
        <f t="shared" si="4"/>
        <v>35771.1321030252</v>
      </c>
      <c r="H124" s="20" t="s">
        <v>71</v>
      </c>
      <c r="I124" t="s">
        <v>16</v>
      </c>
      <c r="J124" t="s">
        <v>22</v>
      </c>
      <c r="K124" s="38" t="s">
        <v>242</v>
      </c>
    </row>
    <row r="125" spans="2:11" x14ac:dyDescent="0.25">
      <c r="B125" s="15">
        <v>45189</v>
      </c>
      <c r="C125" s="18" t="s">
        <v>179</v>
      </c>
      <c r="D125" s="3"/>
      <c r="E125" s="21"/>
      <c r="F125" s="13">
        <v>200</v>
      </c>
      <c r="G125" s="13">
        <f t="shared" si="4"/>
        <v>35971.1321030252</v>
      </c>
      <c r="H125" s="20" t="s">
        <v>0</v>
      </c>
      <c r="I125" t="s">
        <v>18</v>
      </c>
      <c r="J125" t="s">
        <v>244</v>
      </c>
      <c r="K125" s="38" t="s">
        <v>242</v>
      </c>
    </row>
    <row r="126" spans="2:11" hidden="1" x14ac:dyDescent="0.25">
      <c r="B126" s="15">
        <v>45189</v>
      </c>
      <c r="C126" s="18" t="s">
        <v>180</v>
      </c>
      <c r="D126" s="3">
        <v>11664.45</v>
      </c>
      <c r="E126" s="21">
        <v>33.81</v>
      </c>
      <c r="F126" s="13">
        <f t="shared" si="3"/>
        <v>345</v>
      </c>
      <c r="G126" s="13">
        <f t="shared" si="4"/>
        <v>36316.1321030252</v>
      </c>
      <c r="H126" s="20" t="s">
        <v>71</v>
      </c>
      <c r="I126" t="s">
        <v>18</v>
      </c>
      <c r="J126" t="s">
        <v>244</v>
      </c>
      <c r="K126" s="38" t="s">
        <v>242</v>
      </c>
    </row>
    <row r="127" spans="2:11" hidden="1" x14ac:dyDescent="0.25">
      <c r="B127" s="15">
        <v>45189</v>
      </c>
      <c r="C127" s="18" t="s">
        <v>181</v>
      </c>
      <c r="D127" s="12">
        <v>61631.37</v>
      </c>
      <c r="E127" s="3">
        <v>33.81</v>
      </c>
      <c r="F127" s="13">
        <f t="shared" si="3"/>
        <v>1822.8740017746229</v>
      </c>
      <c r="G127" s="13">
        <f t="shared" si="4"/>
        <v>38139.006104799824</v>
      </c>
      <c r="H127" s="20" t="s">
        <v>1</v>
      </c>
      <c r="I127" t="s">
        <v>16</v>
      </c>
      <c r="J127" t="s">
        <v>54</v>
      </c>
      <c r="K127" s="38" t="s">
        <v>242</v>
      </c>
    </row>
    <row r="128" spans="2:11" hidden="1" x14ac:dyDescent="0.25">
      <c r="B128" s="15">
        <v>45189</v>
      </c>
      <c r="C128" s="18" t="s">
        <v>182</v>
      </c>
      <c r="D128" s="3">
        <v>666.6</v>
      </c>
      <c r="E128" s="21">
        <v>33.81</v>
      </c>
      <c r="F128" s="13">
        <f t="shared" si="3"/>
        <v>19.716060337178348</v>
      </c>
      <c r="G128" s="13">
        <f t="shared" si="4"/>
        <v>38158.722165137006</v>
      </c>
      <c r="H128" s="20" t="s">
        <v>1</v>
      </c>
      <c r="I128" t="s">
        <v>16</v>
      </c>
      <c r="J128" t="s">
        <v>55</v>
      </c>
      <c r="K128" s="38" t="s">
        <v>242</v>
      </c>
    </row>
    <row r="129" spans="2:11" hidden="1" x14ac:dyDescent="0.25">
      <c r="B129" s="15">
        <v>45189</v>
      </c>
      <c r="C129" s="18" t="s">
        <v>183</v>
      </c>
      <c r="D129" s="3">
        <v>348.25</v>
      </c>
      <c r="E129" s="21">
        <v>33.81</v>
      </c>
      <c r="F129" s="13">
        <f t="shared" si="3"/>
        <v>10.300207039337474</v>
      </c>
      <c r="G129" s="13">
        <f t="shared" si="4"/>
        <v>38169.02237217634</v>
      </c>
      <c r="H129" s="20" t="s">
        <v>71</v>
      </c>
      <c r="I129" t="s">
        <v>27</v>
      </c>
      <c r="J129" t="s">
        <v>30</v>
      </c>
      <c r="K129" s="38" t="s">
        <v>242</v>
      </c>
    </row>
    <row r="130" spans="2:11" hidden="1" x14ac:dyDescent="0.25">
      <c r="B130" s="15">
        <v>45189</v>
      </c>
      <c r="C130" s="18" t="s">
        <v>184</v>
      </c>
      <c r="D130" s="3">
        <v>305.75</v>
      </c>
      <c r="E130" s="21">
        <v>33.81</v>
      </c>
      <c r="F130" s="19">
        <f t="shared" si="3"/>
        <v>9.0431824903874585</v>
      </c>
      <c r="G130" s="13">
        <f>F130+G129</f>
        <v>38178.065554666726</v>
      </c>
      <c r="H130" s="20" t="s">
        <v>73</v>
      </c>
      <c r="I130" t="s">
        <v>16</v>
      </c>
      <c r="J130" t="s">
        <v>22</v>
      </c>
      <c r="K130" s="38" t="s">
        <v>242</v>
      </c>
    </row>
    <row r="131" spans="2:11" hidden="1" x14ac:dyDescent="0.25">
      <c r="B131" s="15">
        <v>45189</v>
      </c>
      <c r="C131" s="18" t="s">
        <v>185</v>
      </c>
      <c r="D131" s="3">
        <v>507.15</v>
      </c>
      <c r="E131" s="21">
        <v>33.81</v>
      </c>
      <c r="F131" s="19">
        <f t="shared" si="3"/>
        <v>14.999999999999998</v>
      </c>
      <c r="G131" s="13">
        <f>F131+G130</f>
        <v>38193.065554666726</v>
      </c>
      <c r="H131" s="20" t="s">
        <v>1</v>
      </c>
      <c r="I131" t="s">
        <v>45</v>
      </c>
      <c r="J131" t="s">
        <v>24</v>
      </c>
      <c r="K131" s="38" t="s">
        <v>242</v>
      </c>
    </row>
    <row r="132" spans="2:11" x14ac:dyDescent="0.25">
      <c r="B132" s="15">
        <v>45189</v>
      </c>
      <c r="C132" s="18" t="s">
        <v>186</v>
      </c>
      <c r="D132" s="3"/>
      <c r="E132" s="21"/>
      <c r="F132" s="19">
        <v>800</v>
      </c>
      <c r="G132" s="13">
        <f>F132+G131</f>
        <v>38993.065554666726</v>
      </c>
      <c r="H132" s="20" t="s">
        <v>0</v>
      </c>
      <c r="I132" t="s">
        <v>61</v>
      </c>
      <c r="J132" t="s">
        <v>44</v>
      </c>
      <c r="K132" s="38" t="s">
        <v>242</v>
      </c>
    </row>
    <row r="133" spans="2:11" hidden="1" x14ac:dyDescent="0.25">
      <c r="B133" s="15">
        <v>45190</v>
      </c>
      <c r="C133" s="18" t="s">
        <v>187</v>
      </c>
      <c r="D133" s="3">
        <v>66456.86</v>
      </c>
      <c r="E133" s="21">
        <v>33.83</v>
      </c>
      <c r="F133" s="19">
        <f t="shared" si="3"/>
        <v>1964.4357079515225</v>
      </c>
      <c r="G133" s="13">
        <f>F133+G132</f>
        <v>40957.501262618251</v>
      </c>
      <c r="H133" s="20" t="s">
        <v>1</v>
      </c>
      <c r="I133" t="s">
        <v>16</v>
      </c>
      <c r="J133" t="s">
        <v>23</v>
      </c>
      <c r="K133" s="38" t="s">
        <v>242</v>
      </c>
    </row>
    <row r="134" spans="2:11" hidden="1" x14ac:dyDescent="0.25">
      <c r="B134" s="15">
        <v>45190</v>
      </c>
      <c r="C134" s="18" t="s">
        <v>188</v>
      </c>
      <c r="D134" s="3">
        <v>43313.2</v>
      </c>
      <c r="E134" s="21">
        <v>33.83</v>
      </c>
      <c r="F134" s="19">
        <f t="shared" si="3"/>
        <v>1280.3192432751996</v>
      </c>
      <c r="G134" s="13">
        <f t="shared" si="4"/>
        <v>42237.820505893447</v>
      </c>
      <c r="H134" s="20" t="s">
        <v>1</v>
      </c>
      <c r="I134" t="s">
        <v>16</v>
      </c>
      <c r="J134" t="s">
        <v>23</v>
      </c>
      <c r="K134" s="38" t="s">
        <v>242</v>
      </c>
    </row>
    <row r="135" spans="2:11" hidden="1" x14ac:dyDescent="0.25">
      <c r="B135" s="15">
        <v>45190</v>
      </c>
      <c r="C135" s="18" t="s">
        <v>189</v>
      </c>
      <c r="D135" s="3">
        <v>10149</v>
      </c>
      <c r="E135" s="21">
        <v>33.83</v>
      </c>
      <c r="F135" s="19">
        <f t="shared" si="3"/>
        <v>300</v>
      </c>
      <c r="G135" s="13">
        <f t="shared" si="4"/>
        <v>42537.820505893447</v>
      </c>
      <c r="H135" s="20" t="s">
        <v>1</v>
      </c>
      <c r="I135" t="s">
        <v>16</v>
      </c>
      <c r="J135" t="s">
        <v>29</v>
      </c>
      <c r="K135" s="38" t="s">
        <v>242</v>
      </c>
    </row>
    <row r="136" spans="2:11" hidden="1" x14ac:dyDescent="0.25">
      <c r="B136" s="15">
        <v>45190</v>
      </c>
      <c r="C136" s="18" t="s">
        <v>190</v>
      </c>
      <c r="D136" s="3">
        <v>372.17</v>
      </c>
      <c r="E136" s="21">
        <v>33.83</v>
      </c>
      <c r="F136" s="19">
        <f t="shared" si="3"/>
        <v>11.00118238250074</v>
      </c>
      <c r="G136" s="13">
        <f t="shared" si="4"/>
        <v>42548.821688275952</v>
      </c>
      <c r="H136" s="20" t="s">
        <v>73</v>
      </c>
      <c r="I136" t="s">
        <v>50</v>
      </c>
      <c r="J136" t="s">
        <v>30</v>
      </c>
      <c r="K136" s="38" t="s">
        <v>242</v>
      </c>
    </row>
    <row r="137" spans="2:11" hidden="1" x14ac:dyDescent="0.25">
      <c r="B137" s="15">
        <v>45190</v>
      </c>
      <c r="C137" s="18" t="s">
        <v>191</v>
      </c>
      <c r="D137" s="3">
        <v>33459</v>
      </c>
      <c r="E137" s="21">
        <v>33.83</v>
      </c>
      <c r="F137" s="13">
        <f t="shared" si="3"/>
        <v>989.03340230564595</v>
      </c>
      <c r="G137" s="13">
        <f t="shared" si="4"/>
        <v>43537.855090581601</v>
      </c>
      <c r="H137" s="20" t="s">
        <v>1</v>
      </c>
      <c r="I137" t="s">
        <v>50</v>
      </c>
      <c r="J137" t="s">
        <v>30</v>
      </c>
      <c r="K137" s="38" t="s">
        <v>242</v>
      </c>
    </row>
    <row r="138" spans="2:11" hidden="1" x14ac:dyDescent="0.25">
      <c r="B138" s="15">
        <v>45190</v>
      </c>
      <c r="C138" s="18" t="s">
        <v>79</v>
      </c>
      <c r="D138" s="3">
        <v>953.36</v>
      </c>
      <c r="E138" s="21">
        <v>33.83</v>
      </c>
      <c r="F138" s="19">
        <f t="shared" si="3"/>
        <v>28.180904522613066</v>
      </c>
      <c r="G138" s="13">
        <f t="shared" si="4"/>
        <v>43566.035995104212</v>
      </c>
      <c r="H138" s="20" t="s">
        <v>71</v>
      </c>
      <c r="I138" t="s">
        <v>27</v>
      </c>
      <c r="J138" t="s">
        <v>19</v>
      </c>
      <c r="K138" s="38" t="s">
        <v>242</v>
      </c>
    </row>
    <row r="139" spans="2:11" hidden="1" x14ac:dyDescent="0.25">
      <c r="B139" s="15">
        <v>45190</v>
      </c>
      <c r="C139" s="18" t="s">
        <v>79</v>
      </c>
      <c r="D139" s="12">
        <v>6678.34</v>
      </c>
      <c r="E139" s="3">
        <v>33.83</v>
      </c>
      <c r="F139" s="19">
        <f t="shared" si="3"/>
        <v>197.40880874963051</v>
      </c>
      <c r="G139" s="13">
        <f t="shared" si="4"/>
        <v>43763.444803853839</v>
      </c>
      <c r="H139" s="20" t="s">
        <v>1</v>
      </c>
      <c r="I139" t="s">
        <v>27</v>
      </c>
      <c r="J139" t="s">
        <v>19</v>
      </c>
      <c r="K139" s="38" t="s">
        <v>242</v>
      </c>
    </row>
    <row r="140" spans="2:11" hidden="1" x14ac:dyDescent="0.25">
      <c r="B140" s="15">
        <v>45190</v>
      </c>
      <c r="C140" s="18" t="s">
        <v>192</v>
      </c>
      <c r="D140" s="12">
        <v>140</v>
      </c>
      <c r="E140" s="3">
        <v>33.83</v>
      </c>
      <c r="F140" s="19">
        <f t="shared" si="3"/>
        <v>4.1383387525864617</v>
      </c>
      <c r="G140" s="13">
        <f t="shared" si="4"/>
        <v>43767.583142606425</v>
      </c>
      <c r="H140" s="20" t="s">
        <v>73</v>
      </c>
      <c r="I140" t="s">
        <v>27</v>
      </c>
      <c r="J140" t="s">
        <v>19</v>
      </c>
      <c r="K140" s="38" t="s">
        <v>242</v>
      </c>
    </row>
    <row r="141" spans="2:11" hidden="1" x14ac:dyDescent="0.25">
      <c r="B141" s="15">
        <v>45190</v>
      </c>
      <c r="C141" s="18" t="s">
        <v>193</v>
      </c>
      <c r="D141" s="12">
        <v>5077.88</v>
      </c>
      <c r="E141" s="3">
        <v>33.83</v>
      </c>
      <c r="F141" s="19">
        <f t="shared" si="3"/>
        <v>150.09991132131245</v>
      </c>
      <c r="G141" s="13">
        <f t="shared" si="4"/>
        <v>43917.683053927736</v>
      </c>
      <c r="H141" s="20" t="s">
        <v>73</v>
      </c>
      <c r="I141" t="s">
        <v>27</v>
      </c>
      <c r="J141" t="s">
        <v>26</v>
      </c>
      <c r="K141" s="38" t="s">
        <v>242</v>
      </c>
    </row>
    <row r="142" spans="2:11" x14ac:dyDescent="0.25">
      <c r="B142" s="15">
        <v>45190</v>
      </c>
      <c r="C142" s="18" t="s">
        <v>194</v>
      </c>
      <c r="D142" s="12"/>
      <c r="E142" s="3"/>
      <c r="F142" s="19">
        <v>130</v>
      </c>
      <c r="G142" s="13">
        <f>F142+G141</f>
        <v>44047.683053927736</v>
      </c>
      <c r="H142" s="20" t="s">
        <v>0</v>
      </c>
      <c r="I142" t="s">
        <v>27</v>
      </c>
      <c r="J142" t="s">
        <v>56</v>
      </c>
      <c r="K142" s="38" t="s">
        <v>242</v>
      </c>
    </row>
    <row r="143" spans="2:11" hidden="1" x14ac:dyDescent="0.25">
      <c r="B143" s="23">
        <v>45190</v>
      </c>
      <c r="C143" s="24" t="s">
        <v>195</v>
      </c>
      <c r="D143" s="25">
        <v>10149</v>
      </c>
      <c r="E143" s="26">
        <v>33.83</v>
      </c>
      <c r="F143" s="27">
        <f>D143/E143</f>
        <v>300</v>
      </c>
      <c r="G143" s="28">
        <f>F143+G142</f>
        <v>44347.683053927736</v>
      </c>
      <c r="H143" s="29" t="s">
        <v>1</v>
      </c>
      <c r="I143" t="s">
        <v>61</v>
      </c>
      <c r="J143" t="s">
        <v>39</v>
      </c>
      <c r="K143" s="38" t="s">
        <v>242</v>
      </c>
    </row>
    <row r="144" spans="2:11" hidden="1" x14ac:dyDescent="0.25">
      <c r="B144" s="15">
        <v>45191</v>
      </c>
      <c r="C144" s="18" t="s">
        <v>15</v>
      </c>
      <c r="D144" s="12">
        <v>3519.35</v>
      </c>
      <c r="E144" s="3">
        <v>33.92</v>
      </c>
      <c r="F144" s="19">
        <f t="shared" si="3"/>
        <v>103.75442216981131</v>
      </c>
      <c r="G144" s="13">
        <f>F144+G143</f>
        <v>44451.437476097548</v>
      </c>
      <c r="H144" s="20" t="s">
        <v>1</v>
      </c>
      <c r="I144" t="s">
        <v>27</v>
      </c>
      <c r="J144" t="s">
        <v>56</v>
      </c>
      <c r="K144" s="38" t="s">
        <v>242</v>
      </c>
    </row>
    <row r="145" spans="2:11" hidden="1" x14ac:dyDescent="0.25">
      <c r="B145" s="15">
        <v>45191</v>
      </c>
      <c r="C145" s="18" t="s">
        <v>196</v>
      </c>
      <c r="D145" s="12">
        <v>2035.2</v>
      </c>
      <c r="E145" s="3">
        <v>33.92</v>
      </c>
      <c r="F145" s="19">
        <f t="shared" si="3"/>
        <v>60</v>
      </c>
      <c r="G145" s="13">
        <f t="shared" si="4"/>
        <v>44511.437476097548</v>
      </c>
      <c r="H145" s="20" t="s">
        <v>71</v>
      </c>
      <c r="I145" t="s">
        <v>18</v>
      </c>
      <c r="J145" t="s">
        <v>244</v>
      </c>
      <c r="K145" s="38" t="s">
        <v>242</v>
      </c>
    </row>
    <row r="146" spans="2:11" hidden="1" x14ac:dyDescent="0.25">
      <c r="B146" s="15">
        <v>45191</v>
      </c>
      <c r="C146" s="18" t="s">
        <v>197</v>
      </c>
      <c r="D146" s="12">
        <v>6506.01</v>
      </c>
      <c r="E146" s="3">
        <v>33.92</v>
      </c>
      <c r="F146" s="19">
        <f t="shared" si="3"/>
        <v>191.80454009433961</v>
      </c>
      <c r="G146" s="13">
        <f t="shared" si="4"/>
        <v>44703.242016191885</v>
      </c>
      <c r="H146" s="20" t="s">
        <v>1</v>
      </c>
      <c r="I146" t="s">
        <v>20</v>
      </c>
      <c r="J146" t="s">
        <v>21</v>
      </c>
      <c r="K146" s="38" t="s">
        <v>242</v>
      </c>
    </row>
    <row r="147" spans="2:11" hidden="1" x14ac:dyDescent="0.25">
      <c r="B147" s="15">
        <v>45191</v>
      </c>
      <c r="C147" s="18" t="s">
        <v>198</v>
      </c>
      <c r="D147" s="12">
        <v>989.79</v>
      </c>
      <c r="E147" s="3">
        <v>33.92</v>
      </c>
      <c r="F147" s="19">
        <f t="shared" si="3"/>
        <v>29.180129716981128</v>
      </c>
      <c r="G147" s="13">
        <f t="shared" si="4"/>
        <v>44732.422145908866</v>
      </c>
      <c r="H147" s="20" t="s">
        <v>1</v>
      </c>
      <c r="I147" t="s">
        <v>20</v>
      </c>
      <c r="J147" t="s">
        <v>64</v>
      </c>
      <c r="K147" s="38" t="s">
        <v>242</v>
      </c>
    </row>
    <row r="148" spans="2:11" x14ac:dyDescent="0.25">
      <c r="B148" s="15">
        <v>45191</v>
      </c>
      <c r="C148" s="18" t="s">
        <v>199</v>
      </c>
      <c r="D148" s="12"/>
      <c r="E148" s="3"/>
      <c r="F148" s="19">
        <v>40</v>
      </c>
      <c r="G148" s="13">
        <f t="shared" si="4"/>
        <v>44772.422145908866</v>
      </c>
      <c r="H148" s="20" t="s">
        <v>0</v>
      </c>
      <c r="I148" t="s">
        <v>16</v>
      </c>
      <c r="J148" t="s">
        <v>33</v>
      </c>
      <c r="K148" s="38" t="s">
        <v>242</v>
      </c>
    </row>
    <row r="149" spans="2:11" x14ac:dyDescent="0.25">
      <c r="B149" s="15">
        <v>45191</v>
      </c>
      <c r="C149" s="18" t="s">
        <v>200</v>
      </c>
      <c r="D149" s="3"/>
      <c r="E149" s="21"/>
      <c r="F149" s="13">
        <v>500</v>
      </c>
      <c r="G149" s="13">
        <f t="shared" si="4"/>
        <v>45272.422145908866</v>
      </c>
      <c r="H149" s="20" t="s">
        <v>0</v>
      </c>
      <c r="I149" t="s">
        <v>24</v>
      </c>
      <c r="J149" t="s">
        <v>41</v>
      </c>
      <c r="K149" s="38" t="s">
        <v>242</v>
      </c>
    </row>
    <row r="150" spans="2:11" hidden="1" x14ac:dyDescent="0.25">
      <c r="B150" s="15">
        <v>45191</v>
      </c>
      <c r="C150" s="18" t="s">
        <v>201</v>
      </c>
      <c r="D150" s="12">
        <v>18316.8</v>
      </c>
      <c r="E150" s="3">
        <v>33.92</v>
      </c>
      <c r="F150" s="19">
        <f t="shared" si="3"/>
        <v>540</v>
      </c>
      <c r="G150" s="13">
        <f t="shared" si="4"/>
        <v>45812.422145908866</v>
      </c>
      <c r="H150" s="20" t="s">
        <v>71</v>
      </c>
      <c r="I150" t="s">
        <v>36</v>
      </c>
      <c r="J150" t="s">
        <v>52</v>
      </c>
      <c r="K150" s="38" t="s">
        <v>242</v>
      </c>
    </row>
    <row r="151" spans="2:11" hidden="1" x14ac:dyDescent="0.25">
      <c r="B151" s="15">
        <v>45191</v>
      </c>
      <c r="C151" s="18" t="s">
        <v>202</v>
      </c>
      <c r="D151" s="12">
        <v>10172</v>
      </c>
      <c r="E151" s="3">
        <v>33.92</v>
      </c>
      <c r="F151" s="19">
        <f t="shared" si="3"/>
        <v>299.8820754716981</v>
      </c>
      <c r="G151" s="13">
        <f t="shared" si="4"/>
        <v>46112.304221380567</v>
      </c>
      <c r="H151" s="20" t="s">
        <v>71</v>
      </c>
      <c r="I151" t="s">
        <v>36</v>
      </c>
      <c r="J151" t="s">
        <v>52</v>
      </c>
      <c r="K151" s="38" t="s">
        <v>242</v>
      </c>
    </row>
    <row r="152" spans="2:11" x14ac:dyDescent="0.25">
      <c r="B152" s="15">
        <v>45191</v>
      </c>
      <c r="C152" s="18" t="s">
        <v>203</v>
      </c>
      <c r="D152" s="12"/>
      <c r="E152" s="3"/>
      <c r="F152" s="19">
        <v>920</v>
      </c>
      <c r="G152" s="13">
        <f t="shared" si="4"/>
        <v>47032.304221380567</v>
      </c>
      <c r="H152" s="20" t="s">
        <v>0</v>
      </c>
      <c r="I152" t="s">
        <v>20</v>
      </c>
      <c r="J152" t="s">
        <v>21</v>
      </c>
      <c r="K152" s="38" t="s">
        <v>242</v>
      </c>
    </row>
    <row r="153" spans="2:11" x14ac:dyDescent="0.25">
      <c r="B153" s="15">
        <v>45191</v>
      </c>
      <c r="C153" s="18" t="s">
        <v>204</v>
      </c>
      <c r="D153" s="12">
        <v>1696</v>
      </c>
      <c r="E153" s="3">
        <v>33.92</v>
      </c>
      <c r="F153" s="19">
        <f t="shared" si="3"/>
        <v>50</v>
      </c>
      <c r="G153" s="13">
        <f t="shared" si="4"/>
        <v>47082.304221380567</v>
      </c>
      <c r="H153" s="20" t="s">
        <v>0</v>
      </c>
      <c r="I153" t="s">
        <v>16</v>
      </c>
      <c r="J153" t="s">
        <v>17</v>
      </c>
      <c r="K153" s="38" t="s">
        <v>242</v>
      </c>
    </row>
    <row r="154" spans="2:11" hidden="1" x14ac:dyDescent="0.25">
      <c r="B154" s="15">
        <v>45191</v>
      </c>
      <c r="C154" s="18" t="s">
        <v>152</v>
      </c>
      <c r="D154" s="3">
        <v>3392</v>
      </c>
      <c r="E154" s="21">
        <v>33.92</v>
      </c>
      <c r="F154" s="13">
        <f t="shared" si="3"/>
        <v>100</v>
      </c>
      <c r="G154" s="13">
        <f t="shared" si="4"/>
        <v>47182.304221380567</v>
      </c>
      <c r="H154" s="20" t="s">
        <v>71</v>
      </c>
      <c r="I154" t="s">
        <v>18</v>
      </c>
      <c r="J154" t="s">
        <v>26</v>
      </c>
      <c r="K154" s="38" t="s">
        <v>242</v>
      </c>
    </row>
    <row r="155" spans="2:11" x14ac:dyDescent="0.25">
      <c r="B155" s="15">
        <v>45191</v>
      </c>
      <c r="C155" s="18" t="s">
        <v>205</v>
      </c>
      <c r="D155" s="3"/>
      <c r="E155" s="21"/>
      <c r="F155" s="13">
        <v>500</v>
      </c>
      <c r="G155" s="13">
        <f t="shared" si="4"/>
        <v>47682.304221380567</v>
      </c>
      <c r="H155" s="20" t="s">
        <v>0</v>
      </c>
      <c r="I155" t="s">
        <v>18</v>
      </c>
      <c r="J155" t="s">
        <v>19</v>
      </c>
      <c r="K155" s="38" t="s">
        <v>242</v>
      </c>
    </row>
    <row r="156" spans="2:11" hidden="1" x14ac:dyDescent="0.25">
      <c r="B156" s="15">
        <v>45191</v>
      </c>
      <c r="C156" s="18" t="s">
        <v>193</v>
      </c>
      <c r="D156" s="12">
        <v>1017.9</v>
      </c>
      <c r="E156" s="3">
        <v>33.92</v>
      </c>
      <c r="F156" s="19">
        <f t="shared" si="3"/>
        <v>30.008844339622641</v>
      </c>
      <c r="G156" s="13">
        <f t="shared" si="4"/>
        <v>47712.313065720191</v>
      </c>
      <c r="H156" s="20" t="s">
        <v>73</v>
      </c>
      <c r="I156" t="s">
        <v>27</v>
      </c>
      <c r="J156" t="s">
        <v>26</v>
      </c>
      <c r="K156" s="38" t="s">
        <v>242</v>
      </c>
    </row>
    <row r="157" spans="2:11" hidden="1" x14ac:dyDescent="0.25">
      <c r="B157" s="15">
        <v>45191</v>
      </c>
      <c r="C157" s="18" t="s">
        <v>206</v>
      </c>
      <c r="D157" s="12">
        <v>291.25</v>
      </c>
      <c r="E157" s="3">
        <v>33.92</v>
      </c>
      <c r="F157" s="19">
        <f t="shared" si="3"/>
        <v>8.5863797169811313</v>
      </c>
      <c r="G157" s="13">
        <f t="shared" si="4"/>
        <v>47720.899445437171</v>
      </c>
      <c r="H157" s="20" t="s">
        <v>73</v>
      </c>
      <c r="I157" t="s">
        <v>27</v>
      </c>
      <c r="J157" t="s">
        <v>245</v>
      </c>
      <c r="K157" s="38" t="s">
        <v>242</v>
      </c>
    </row>
    <row r="158" spans="2:11" hidden="1" x14ac:dyDescent="0.25">
      <c r="B158" s="15">
        <v>45191</v>
      </c>
      <c r="C158" s="18" t="s">
        <v>79</v>
      </c>
      <c r="D158" s="12">
        <v>2611.84</v>
      </c>
      <c r="E158" s="3">
        <v>33.92</v>
      </c>
      <c r="F158" s="19">
        <f t="shared" si="3"/>
        <v>77</v>
      </c>
      <c r="G158" s="13">
        <f t="shared" si="4"/>
        <v>47797.899445437171</v>
      </c>
      <c r="H158" s="20" t="s">
        <v>1</v>
      </c>
      <c r="I158" t="s">
        <v>27</v>
      </c>
      <c r="J158" t="s">
        <v>19</v>
      </c>
      <c r="K158" s="38" t="s">
        <v>242</v>
      </c>
    </row>
    <row r="159" spans="2:11" hidden="1" x14ac:dyDescent="0.25">
      <c r="B159" s="15">
        <v>45194</v>
      </c>
      <c r="C159" s="18" t="s">
        <v>207</v>
      </c>
      <c r="D159" s="12">
        <v>3706.15</v>
      </c>
      <c r="E159" s="3">
        <v>33.99</v>
      </c>
      <c r="F159" s="19">
        <f t="shared" si="3"/>
        <v>109.03648131803472</v>
      </c>
      <c r="G159" s="13">
        <f>F159+G158</f>
        <v>47906.935926755206</v>
      </c>
      <c r="H159" s="20" t="s">
        <v>73</v>
      </c>
      <c r="I159" t="s">
        <v>27</v>
      </c>
      <c r="J159" t="s">
        <v>245</v>
      </c>
      <c r="K159" s="38" t="s">
        <v>242</v>
      </c>
    </row>
    <row r="160" spans="2:11" hidden="1" x14ac:dyDescent="0.25">
      <c r="B160" s="15">
        <v>45194</v>
      </c>
      <c r="C160" s="18" t="s">
        <v>208</v>
      </c>
      <c r="D160" s="12">
        <v>152.68</v>
      </c>
      <c r="E160" s="3">
        <v>33.99</v>
      </c>
      <c r="F160" s="19">
        <f t="shared" si="3"/>
        <v>4.491909385113269</v>
      </c>
      <c r="G160" s="13">
        <f>F160+G159</f>
        <v>47911.427836140319</v>
      </c>
      <c r="H160" s="20" t="s">
        <v>73</v>
      </c>
      <c r="I160" t="s">
        <v>27</v>
      </c>
      <c r="J160" t="s">
        <v>19</v>
      </c>
      <c r="K160" s="38" t="s">
        <v>242</v>
      </c>
    </row>
    <row r="161" spans="2:11" hidden="1" x14ac:dyDescent="0.25">
      <c r="B161" s="15">
        <v>45194</v>
      </c>
      <c r="C161" s="18" t="s">
        <v>98</v>
      </c>
      <c r="D161" s="12">
        <v>2176.6</v>
      </c>
      <c r="E161" s="3">
        <v>33.99</v>
      </c>
      <c r="F161" s="19">
        <f t="shared" si="3"/>
        <v>64.036481318034703</v>
      </c>
      <c r="G161" s="13">
        <f>F161+G160</f>
        <v>47975.464317458354</v>
      </c>
      <c r="H161" s="20" t="s">
        <v>1</v>
      </c>
      <c r="I161" t="s">
        <v>20</v>
      </c>
      <c r="J161" t="s">
        <v>21</v>
      </c>
      <c r="K161" s="38" t="s">
        <v>242</v>
      </c>
    </row>
    <row r="162" spans="2:11" hidden="1" x14ac:dyDescent="0.25">
      <c r="B162" s="15">
        <v>45194</v>
      </c>
      <c r="C162" s="18" t="s">
        <v>209</v>
      </c>
      <c r="D162" s="12">
        <v>588.82000000000005</v>
      </c>
      <c r="E162" s="3">
        <v>33.99</v>
      </c>
      <c r="F162" s="19">
        <f t="shared" si="3"/>
        <v>17.323330391291556</v>
      </c>
      <c r="G162" s="13">
        <f t="shared" si="4"/>
        <v>47992.787647849647</v>
      </c>
      <c r="H162" s="20" t="s">
        <v>1</v>
      </c>
      <c r="I162" t="s">
        <v>20</v>
      </c>
      <c r="J162" t="s">
        <v>21</v>
      </c>
      <c r="K162" s="38" t="s">
        <v>242</v>
      </c>
    </row>
    <row r="163" spans="2:11" hidden="1" x14ac:dyDescent="0.25">
      <c r="B163" s="15">
        <v>45194</v>
      </c>
      <c r="C163" s="18" t="s">
        <v>62</v>
      </c>
      <c r="D163" s="12">
        <v>1619.62</v>
      </c>
      <c r="E163" s="3">
        <v>33.99</v>
      </c>
      <c r="F163" s="19">
        <f t="shared" si="3"/>
        <v>47.649897028537801</v>
      </c>
      <c r="G163" s="13">
        <f t="shared" si="4"/>
        <v>48040.437544878187</v>
      </c>
      <c r="H163" s="20" t="s">
        <v>1</v>
      </c>
      <c r="I163" t="s">
        <v>27</v>
      </c>
      <c r="J163" t="s">
        <v>245</v>
      </c>
      <c r="K163" s="38" t="s">
        <v>242</v>
      </c>
    </row>
    <row r="164" spans="2:11" hidden="1" x14ac:dyDescent="0.25">
      <c r="B164" s="15">
        <v>45194</v>
      </c>
      <c r="C164" s="18" t="s">
        <v>210</v>
      </c>
      <c r="D164" s="12">
        <v>2125.31</v>
      </c>
      <c r="E164" s="3">
        <v>33.99</v>
      </c>
      <c r="F164" s="19">
        <f>D164/E164</f>
        <v>62.52750809061488</v>
      </c>
      <c r="G164" s="13">
        <f t="shared" si="4"/>
        <v>48102.965052968801</v>
      </c>
      <c r="H164" s="20" t="s">
        <v>1</v>
      </c>
      <c r="I164" t="s">
        <v>27</v>
      </c>
      <c r="J164" t="s">
        <v>26</v>
      </c>
      <c r="K164" s="38" t="s">
        <v>242</v>
      </c>
    </row>
    <row r="165" spans="2:11" hidden="1" x14ac:dyDescent="0.25">
      <c r="B165" s="15">
        <v>45194</v>
      </c>
      <c r="C165" s="18" t="s">
        <v>211</v>
      </c>
      <c r="D165" s="12">
        <v>777.92</v>
      </c>
      <c r="E165" s="3">
        <v>33.99</v>
      </c>
      <c r="F165" s="19">
        <f t="shared" si="3"/>
        <v>22.886731391585759</v>
      </c>
      <c r="G165" s="13">
        <f t="shared" si="4"/>
        <v>48125.851784360384</v>
      </c>
      <c r="H165" s="20" t="s">
        <v>73</v>
      </c>
      <c r="I165" t="s">
        <v>27</v>
      </c>
      <c r="J165" t="s">
        <v>26</v>
      </c>
      <c r="K165" s="38" t="s">
        <v>242</v>
      </c>
    </row>
    <row r="166" spans="2:11" hidden="1" x14ac:dyDescent="0.25">
      <c r="B166" s="15">
        <v>45194</v>
      </c>
      <c r="C166" s="18" t="s">
        <v>212</v>
      </c>
      <c r="D166" s="12">
        <v>102.51</v>
      </c>
      <c r="E166" s="3">
        <v>33.99</v>
      </c>
      <c r="F166" s="19">
        <f t="shared" si="3"/>
        <v>3.0158870255957635</v>
      </c>
      <c r="G166" s="13">
        <f t="shared" si="4"/>
        <v>48128.867671385982</v>
      </c>
      <c r="H166" s="20" t="s">
        <v>73</v>
      </c>
      <c r="I166" t="s">
        <v>27</v>
      </c>
      <c r="J166" t="s">
        <v>19</v>
      </c>
      <c r="K166" s="38" t="s">
        <v>242</v>
      </c>
    </row>
    <row r="167" spans="2:11" hidden="1" x14ac:dyDescent="0.25">
      <c r="B167" s="15">
        <v>45194</v>
      </c>
      <c r="C167" s="18" t="s">
        <v>213</v>
      </c>
      <c r="D167" s="12">
        <v>9462.81</v>
      </c>
      <c r="E167" s="3">
        <v>33.99</v>
      </c>
      <c r="F167" s="19">
        <f t="shared" si="3"/>
        <v>278.39982347749333</v>
      </c>
      <c r="G167" s="13">
        <f t="shared" si="4"/>
        <v>48407.267494863474</v>
      </c>
      <c r="H167" s="20" t="s">
        <v>1</v>
      </c>
      <c r="I167" t="s">
        <v>18</v>
      </c>
      <c r="J167" t="s">
        <v>28</v>
      </c>
      <c r="K167" s="38" t="s">
        <v>242</v>
      </c>
    </row>
    <row r="168" spans="2:11" hidden="1" x14ac:dyDescent="0.25">
      <c r="B168" s="15">
        <v>45194</v>
      </c>
      <c r="C168" s="18" t="s">
        <v>214</v>
      </c>
      <c r="D168" s="12">
        <v>28.86</v>
      </c>
      <c r="E168" s="3">
        <v>33.99</v>
      </c>
      <c r="F168" s="19">
        <f t="shared" si="3"/>
        <v>0.84907325684024704</v>
      </c>
      <c r="G168" s="13">
        <f t="shared" si="4"/>
        <v>48408.116568120313</v>
      </c>
      <c r="H168" s="20" t="s">
        <v>73</v>
      </c>
      <c r="I168" t="s">
        <v>27</v>
      </c>
      <c r="J168" t="s">
        <v>30</v>
      </c>
      <c r="K168" s="38" t="s">
        <v>242</v>
      </c>
    </row>
    <row r="169" spans="2:11" hidden="1" x14ac:dyDescent="0.25">
      <c r="B169" s="15">
        <v>45194</v>
      </c>
      <c r="C169" s="18" t="s">
        <v>215</v>
      </c>
      <c r="D169" s="12">
        <v>36</v>
      </c>
      <c r="E169" s="3">
        <v>33.99</v>
      </c>
      <c r="F169" s="19">
        <f t="shared" si="3"/>
        <v>1.0591350397175638</v>
      </c>
      <c r="G169" s="13">
        <f t="shared" si="4"/>
        <v>48409.175703160028</v>
      </c>
      <c r="H169" s="20" t="s">
        <v>73</v>
      </c>
      <c r="I169" t="s">
        <v>27</v>
      </c>
      <c r="J169" t="s">
        <v>26</v>
      </c>
      <c r="K169" s="38" t="s">
        <v>242</v>
      </c>
    </row>
    <row r="170" spans="2:11" hidden="1" x14ac:dyDescent="0.25">
      <c r="B170" s="15">
        <v>45194</v>
      </c>
      <c r="C170" s="18" t="s">
        <v>67</v>
      </c>
      <c r="D170" s="12">
        <v>612</v>
      </c>
      <c r="E170" s="3">
        <v>33.99</v>
      </c>
      <c r="F170" s="19">
        <f t="shared" si="3"/>
        <v>18.005295675198585</v>
      </c>
      <c r="G170" s="13">
        <f t="shared" si="4"/>
        <v>48427.180998835225</v>
      </c>
      <c r="H170" s="20" t="s">
        <v>73</v>
      </c>
      <c r="I170" t="s">
        <v>27</v>
      </c>
      <c r="J170" t="s">
        <v>28</v>
      </c>
      <c r="K170" s="38" t="s">
        <v>242</v>
      </c>
    </row>
    <row r="171" spans="2:11" hidden="1" x14ac:dyDescent="0.25">
      <c r="B171" s="15">
        <v>45195</v>
      </c>
      <c r="C171" s="18" t="s">
        <v>9</v>
      </c>
      <c r="D171" s="12">
        <v>713.4</v>
      </c>
      <c r="E171" s="3">
        <v>34.020000000000003</v>
      </c>
      <c r="F171" s="19">
        <f t="shared" si="3"/>
        <v>20.9700176366843</v>
      </c>
      <c r="G171" s="13">
        <f t="shared" si="4"/>
        <v>48448.151016471907</v>
      </c>
      <c r="H171" s="20" t="s">
        <v>71</v>
      </c>
      <c r="I171" t="s">
        <v>60</v>
      </c>
      <c r="J171" t="s">
        <v>66</v>
      </c>
      <c r="K171" s="38" t="s">
        <v>242</v>
      </c>
    </row>
    <row r="172" spans="2:11" x14ac:dyDescent="0.25">
      <c r="B172" s="15">
        <v>45195</v>
      </c>
      <c r="C172" s="18" t="s">
        <v>216</v>
      </c>
      <c r="D172" s="12"/>
      <c r="E172" s="3"/>
      <c r="F172" s="19">
        <v>100</v>
      </c>
      <c r="G172" s="13">
        <f t="shared" si="4"/>
        <v>48548.151016471907</v>
      </c>
      <c r="H172" s="20" t="s">
        <v>0</v>
      </c>
      <c r="I172" t="s">
        <v>27</v>
      </c>
      <c r="J172" t="s">
        <v>19</v>
      </c>
      <c r="K172" s="38" t="s">
        <v>242</v>
      </c>
    </row>
    <row r="173" spans="2:11" x14ac:dyDescent="0.25">
      <c r="B173" s="23">
        <v>45195</v>
      </c>
      <c r="C173" s="24" t="s">
        <v>70</v>
      </c>
      <c r="D173" s="25"/>
      <c r="E173" s="26"/>
      <c r="F173" s="27">
        <v>80</v>
      </c>
      <c r="G173" s="28">
        <f t="shared" si="4"/>
        <v>48628.151016471907</v>
      </c>
      <c r="H173" s="29" t="s">
        <v>0</v>
      </c>
      <c r="I173" t="s">
        <v>61</v>
      </c>
      <c r="J173" t="s">
        <v>39</v>
      </c>
      <c r="K173" s="38" t="s">
        <v>242</v>
      </c>
    </row>
    <row r="174" spans="2:11" hidden="1" x14ac:dyDescent="0.25">
      <c r="B174" s="15">
        <v>45196</v>
      </c>
      <c r="C174" s="18" t="s">
        <v>217</v>
      </c>
      <c r="D174" s="12">
        <v>48162.39</v>
      </c>
      <c r="E174" s="3">
        <v>34.090000000000003</v>
      </c>
      <c r="F174" s="19">
        <f t="shared" si="3"/>
        <v>1412.8011146963918</v>
      </c>
      <c r="G174" s="13">
        <f t="shared" si="4"/>
        <v>50040.952131168298</v>
      </c>
      <c r="H174" s="20" t="s">
        <v>1</v>
      </c>
      <c r="I174" t="s">
        <v>16</v>
      </c>
      <c r="J174" t="s">
        <v>32</v>
      </c>
      <c r="K174" s="38" t="s">
        <v>242</v>
      </c>
    </row>
    <row r="175" spans="2:11" hidden="1" x14ac:dyDescent="0.25">
      <c r="B175" s="15">
        <v>45196</v>
      </c>
      <c r="C175" s="18" t="s">
        <v>218</v>
      </c>
      <c r="D175" s="12">
        <v>16394.259999999998</v>
      </c>
      <c r="E175" s="3">
        <v>34.090000000000003</v>
      </c>
      <c r="F175" s="19">
        <f t="shared" si="3"/>
        <v>480.91111762980336</v>
      </c>
      <c r="G175" s="13">
        <f t="shared" si="4"/>
        <v>50521.863248798101</v>
      </c>
      <c r="H175" s="20" t="s">
        <v>1</v>
      </c>
      <c r="I175" t="s">
        <v>16</v>
      </c>
      <c r="J175" t="s">
        <v>32</v>
      </c>
      <c r="K175" s="38" t="s">
        <v>242</v>
      </c>
    </row>
    <row r="176" spans="2:11" hidden="1" x14ac:dyDescent="0.25">
      <c r="B176" s="15">
        <v>45196</v>
      </c>
      <c r="C176" s="18" t="s">
        <v>219</v>
      </c>
      <c r="D176" s="12">
        <v>238</v>
      </c>
      <c r="E176" s="3">
        <v>34.090000000000003</v>
      </c>
      <c r="F176" s="19">
        <f t="shared" si="3"/>
        <v>6.9815195071868574</v>
      </c>
      <c r="G176" s="13">
        <f t="shared" si="4"/>
        <v>50528.844768305287</v>
      </c>
      <c r="H176" s="20" t="s">
        <v>73</v>
      </c>
      <c r="I176" t="s">
        <v>27</v>
      </c>
      <c r="J176" t="s">
        <v>28</v>
      </c>
      <c r="K176" s="38" t="s">
        <v>242</v>
      </c>
    </row>
    <row r="177" spans="2:11" hidden="1" x14ac:dyDescent="0.25">
      <c r="B177" s="15">
        <v>45196</v>
      </c>
      <c r="C177" s="18" t="s">
        <v>220</v>
      </c>
      <c r="D177" s="3">
        <v>2100</v>
      </c>
      <c r="E177" s="21">
        <v>34.090000000000003</v>
      </c>
      <c r="F177" s="13">
        <f t="shared" si="3"/>
        <v>61.601642710472277</v>
      </c>
      <c r="G177" s="13">
        <f t="shared" ref="G177:G195" si="5">F177+G176</f>
        <v>50590.446411015757</v>
      </c>
      <c r="H177" s="20" t="s">
        <v>73</v>
      </c>
      <c r="I177" t="s">
        <v>27</v>
      </c>
      <c r="J177" t="s">
        <v>28</v>
      </c>
      <c r="K177" s="38" t="s">
        <v>242</v>
      </c>
    </row>
    <row r="178" spans="2:11" hidden="1" x14ac:dyDescent="0.25">
      <c r="B178" s="15">
        <v>45196</v>
      </c>
      <c r="C178" s="18" t="s">
        <v>221</v>
      </c>
      <c r="D178" s="12">
        <v>109.09</v>
      </c>
      <c r="E178" s="3">
        <v>34.090000000000003</v>
      </c>
      <c r="F178" s="19">
        <f t="shared" ref="F178:F195" si="6">D178/E178</f>
        <v>3.2000586682311525</v>
      </c>
      <c r="G178" s="13">
        <f t="shared" si="5"/>
        <v>50593.64646968399</v>
      </c>
      <c r="H178" s="20" t="s">
        <v>73</v>
      </c>
      <c r="I178" t="s">
        <v>27</v>
      </c>
      <c r="J178" t="s">
        <v>245</v>
      </c>
      <c r="K178" s="38" t="s">
        <v>242</v>
      </c>
    </row>
    <row r="179" spans="2:11" hidden="1" x14ac:dyDescent="0.25">
      <c r="B179" s="15">
        <v>45196</v>
      </c>
      <c r="C179" s="18" t="s">
        <v>222</v>
      </c>
      <c r="D179" s="12">
        <v>1457.74</v>
      </c>
      <c r="E179" s="3">
        <v>34.090000000000003</v>
      </c>
      <c r="F179" s="19">
        <f t="shared" si="6"/>
        <v>42.761513640363738</v>
      </c>
      <c r="G179" s="13">
        <f t="shared" si="5"/>
        <v>50636.407983324352</v>
      </c>
      <c r="H179" s="20" t="s">
        <v>73</v>
      </c>
      <c r="I179" t="s">
        <v>27</v>
      </c>
      <c r="J179" t="s">
        <v>245</v>
      </c>
      <c r="K179" s="38" t="s">
        <v>242</v>
      </c>
    </row>
    <row r="180" spans="2:11" hidden="1" x14ac:dyDescent="0.25">
      <c r="B180" s="15">
        <v>45196</v>
      </c>
      <c r="C180" s="18" t="s">
        <v>223</v>
      </c>
      <c r="D180" s="12">
        <v>7139.95</v>
      </c>
      <c r="E180" s="3">
        <v>34.090000000000003</v>
      </c>
      <c r="F180" s="19">
        <f t="shared" si="6"/>
        <v>209.44411850982689</v>
      </c>
      <c r="G180" s="13">
        <f t="shared" si="5"/>
        <v>50845.852101834178</v>
      </c>
      <c r="H180" s="20" t="s">
        <v>73</v>
      </c>
      <c r="I180" t="s">
        <v>27</v>
      </c>
      <c r="J180" t="s">
        <v>245</v>
      </c>
      <c r="K180" s="38" t="s">
        <v>242</v>
      </c>
    </row>
    <row r="181" spans="2:11" hidden="1" x14ac:dyDescent="0.25">
      <c r="B181" s="15">
        <v>45196</v>
      </c>
      <c r="C181" s="18" t="s">
        <v>224</v>
      </c>
      <c r="D181" s="3">
        <v>4704.45</v>
      </c>
      <c r="E181" s="21">
        <v>34.090000000000003</v>
      </c>
      <c r="F181" s="13">
        <f t="shared" si="6"/>
        <v>138.00088002346726</v>
      </c>
      <c r="G181" s="13">
        <f t="shared" si="5"/>
        <v>50983.852981857643</v>
      </c>
      <c r="H181" s="20" t="s">
        <v>73</v>
      </c>
      <c r="I181" t="s">
        <v>27</v>
      </c>
      <c r="J181" t="s">
        <v>26</v>
      </c>
      <c r="K181" s="38" t="s">
        <v>242</v>
      </c>
    </row>
    <row r="182" spans="2:11" hidden="1" x14ac:dyDescent="0.25">
      <c r="B182" s="15">
        <v>45197</v>
      </c>
      <c r="C182" s="18" t="s">
        <v>225</v>
      </c>
      <c r="D182" s="3">
        <v>513.75</v>
      </c>
      <c r="E182" s="21">
        <v>34.25</v>
      </c>
      <c r="F182" s="13">
        <f t="shared" si="6"/>
        <v>15</v>
      </c>
      <c r="G182" s="13">
        <f t="shared" si="5"/>
        <v>50998.852981857643</v>
      </c>
      <c r="H182" s="20" t="s">
        <v>1</v>
      </c>
      <c r="I182" t="s">
        <v>24</v>
      </c>
      <c r="J182" t="s">
        <v>42</v>
      </c>
      <c r="K182" s="38" t="s">
        <v>242</v>
      </c>
    </row>
    <row r="183" spans="2:11" hidden="1" x14ac:dyDescent="0.25">
      <c r="B183" s="15">
        <v>45197</v>
      </c>
      <c r="C183" s="18" t="s">
        <v>226</v>
      </c>
      <c r="D183" s="12">
        <v>10275</v>
      </c>
      <c r="E183" s="3">
        <v>34.25</v>
      </c>
      <c r="F183" s="19">
        <f t="shared" si="6"/>
        <v>300</v>
      </c>
      <c r="G183" s="13">
        <f t="shared" si="5"/>
        <v>51298.852981857643</v>
      </c>
      <c r="H183" s="20" t="s">
        <v>1</v>
      </c>
      <c r="I183" t="s">
        <v>24</v>
      </c>
      <c r="J183" t="s">
        <v>42</v>
      </c>
      <c r="K183" s="38" t="s">
        <v>242</v>
      </c>
    </row>
    <row r="184" spans="2:11" hidden="1" x14ac:dyDescent="0.25">
      <c r="B184" s="15">
        <v>45197</v>
      </c>
      <c r="C184" s="18" t="s">
        <v>227</v>
      </c>
      <c r="D184" s="12">
        <v>2565.11</v>
      </c>
      <c r="E184" s="3">
        <v>34.25</v>
      </c>
      <c r="F184" s="19">
        <f t="shared" si="6"/>
        <v>74.893722627737233</v>
      </c>
      <c r="G184" s="13">
        <f t="shared" si="5"/>
        <v>51373.746704485377</v>
      </c>
      <c r="H184" s="20" t="s">
        <v>1</v>
      </c>
      <c r="I184" t="s">
        <v>24</v>
      </c>
      <c r="J184" t="s">
        <v>48</v>
      </c>
      <c r="K184" s="38" t="s">
        <v>242</v>
      </c>
    </row>
    <row r="185" spans="2:11" hidden="1" x14ac:dyDescent="0.25">
      <c r="B185" s="15">
        <v>45197</v>
      </c>
      <c r="C185" s="18" t="s">
        <v>228</v>
      </c>
      <c r="D185" s="12">
        <v>1883.75</v>
      </c>
      <c r="E185" s="3">
        <v>34.25</v>
      </c>
      <c r="F185" s="19">
        <f t="shared" si="6"/>
        <v>55</v>
      </c>
      <c r="G185" s="13">
        <f t="shared" si="5"/>
        <v>51428.746704485377</v>
      </c>
      <c r="H185" s="20" t="s">
        <v>1</v>
      </c>
      <c r="I185" t="s">
        <v>27</v>
      </c>
      <c r="J185" t="s">
        <v>56</v>
      </c>
      <c r="K185" s="38" t="s">
        <v>242</v>
      </c>
    </row>
    <row r="186" spans="2:11" hidden="1" x14ac:dyDescent="0.25">
      <c r="B186" s="15">
        <v>45197</v>
      </c>
      <c r="C186" s="18" t="s">
        <v>229</v>
      </c>
      <c r="D186" s="12">
        <v>51304.07</v>
      </c>
      <c r="E186" s="3">
        <v>34.25</v>
      </c>
      <c r="F186" s="19">
        <f t="shared" si="6"/>
        <v>1497.9290510948906</v>
      </c>
      <c r="G186" s="13">
        <f t="shared" si="5"/>
        <v>52926.675755580269</v>
      </c>
      <c r="H186" s="20" t="s">
        <v>1</v>
      </c>
      <c r="I186" t="s">
        <v>16</v>
      </c>
      <c r="J186" t="s">
        <v>55</v>
      </c>
      <c r="K186" s="38" t="s">
        <v>242</v>
      </c>
    </row>
    <row r="187" spans="2:11" hidden="1" x14ac:dyDescent="0.25">
      <c r="B187" s="15">
        <v>45197</v>
      </c>
      <c r="C187" s="18" t="s">
        <v>230</v>
      </c>
      <c r="D187" s="12">
        <v>25199.98</v>
      </c>
      <c r="E187" s="3">
        <v>34.25</v>
      </c>
      <c r="F187" s="19">
        <f t="shared" si="6"/>
        <v>735.76583941605838</v>
      </c>
      <c r="G187" s="13">
        <f t="shared" si="5"/>
        <v>53662.44159499633</v>
      </c>
      <c r="H187" s="20" t="s">
        <v>1</v>
      </c>
      <c r="I187" t="s">
        <v>16</v>
      </c>
      <c r="J187" t="s">
        <v>55</v>
      </c>
      <c r="K187" s="38" t="s">
        <v>242</v>
      </c>
    </row>
    <row r="188" spans="2:11" hidden="1" x14ac:dyDescent="0.25">
      <c r="B188" s="15">
        <v>45197</v>
      </c>
      <c r="C188" s="18" t="s">
        <v>231</v>
      </c>
      <c r="D188" s="12">
        <v>45281.34</v>
      </c>
      <c r="E188" s="3">
        <v>34.25</v>
      </c>
      <c r="F188" s="19">
        <f t="shared" si="6"/>
        <v>1322.0829197080291</v>
      </c>
      <c r="G188" s="13">
        <f t="shared" si="5"/>
        <v>54984.524514704361</v>
      </c>
      <c r="H188" s="20" t="s">
        <v>1</v>
      </c>
      <c r="I188" t="s">
        <v>16</v>
      </c>
      <c r="J188" t="s">
        <v>23</v>
      </c>
      <c r="K188" s="38" t="s">
        <v>242</v>
      </c>
    </row>
    <row r="189" spans="2:11" hidden="1" x14ac:dyDescent="0.25">
      <c r="B189" s="15">
        <v>45197</v>
      </c>
      <c r="C189" s="18" t="s">
        <v>232</v>
      </c>
      <c r="D189" s="12">
        <v>637.15</v>
      </c>
      <c r="E189" s="3">
        <v>34.25</v>
      </c>
      <c r="F189" s="19">
        <f>D189/E189</f>
        <v>18.602919708029198</v>
      </c>
      <c r="G189" s="13">
        <f t="shared" si="5"/>
        <v>55003.127434412389</v>
      </c>
      <c r="H189" s="20" t="s">
        <v>1</v>
      </c>
      <c r="I189" t="s">
        <v>16</v>
      </c>
      <c r="J189" t="s">
        <v>23</v>
      </c>
      <c r="K189" s="38" t="s">
        <v>242</v>
      </c>
    </row>
    <row r="190" spans="2:11" hidden="1" x14ac:dyDescent="0.25">
      <c r="B190" s="15">
        <v>45198</v>
      </c>
      <c r="C190" s="18" t="s">
        <v>233</v>
      </c>
      <c r="D190" s="12">
        <v>686</v>
      </c>
      <c r="E190" s="3">
        <v>34.299999999999997</v>
      </c>
      <c r="F190" s="19">
        <f t="shared" si="6"/>
        <v>20</v>
      </c>
      <c r="G190" s="13">
        <f t="shared" si="5"/>
        <v>55023.127434412389</v>
      </c>
      <c r="H190" s="20" t="s">
        <v>1</v>
      </c>
      <c r="I190" t="s">
        <v>24</v>
      </c>
      <c r="J190" t="s">
        <v>25</v>
      </c>
      <c r="K190" s="38" t="s">
        <v>242</v>
      </c>
    </row>
    <row r="191" spans="2:11" hidden="1" x14ac:dyDescent="0.25">
      <c r="B191" s="15">
        <v>45198</v>
      </c>
      <c r="C191" s="18" t="s">
        <v>234</v>
      </c>
      <c r="D191" s="12">
        <v>7031.5</v>
      </c>
      <c r="E191" s="3">
        <v>34.299999999999997</v>
      </c>
      <c r="F191" s="19">
        <f t="shared" si="6"/>
        <v>205.00000000000003</v>
      </c>
      <c r="G191" s="13">
        <f t="shared" si="5"/>
        <v>55228.127434412389</v>
      </c>
      <c r="H191" s="20" t="s">
        <v>71</v>
      </c>
      <c r="I191" t="s">
        <v>24</v>
      </c>
      <c r="J191" t="s">
        <v>30</v>
      </c>
      <c r="K191" s="38" t="s">
        <v>242</v>
      </c>
    </row>
    <row r="192" spans="2:11" hidden="1" x14ac:dyDescent="0.25">
      <c r="B192" s="15">
        <v>45198</v>
      </c>
      <c r="C192" s="18" t="s">
        <v>235</v>
      </c>
      <c r="D192" s="3">
        <v>5570</v>
      </c>
      <c r="E192" s="21">
        <v>34.299999999999997</v>
      </c>
      <c r="F192" s="13">
        <f t="shared" si="6"/>
        <v>162.39067055393588</v>
      </c>
      <c r="G192" s="13">
        <f t="shared" si="5"/>
        <v>55390.518104966322</v>
      </c>
      <c r="H192" s="20" t="s">
        <v>1</v>
      </c>
      <c r="I192" t="s">
        <v>18</v>
      </c>
      <c r="J192" t="s">
        <v>28</v>
      </c>
      <c r="K192" s="38" t="s">
        <v>242</v>
      </c>
    </row>
    <row r="193" spans="2:11" x14ac:dyDescent="0.25">
      <c r="B193" s="15">
        <v>45198</v>
      </c>
      <c r="C193" s="18" t="s">
        <v>236</v>
      </c>
      <c r="D193" s="3"/>
      <c r="E193" s="21"/>
      <c r="F193" s="13">
        <v>100</v>
      </c>
      <c r="G193" s="13">
        <f t="shared" si="5"/>
        <v>55490.518104966322</v>
      </c>
      <c r="H193" s="20" t="s">
        <v>0</v>
      </c>
      <c r="I193" t="s">
        <v>24</v>
      </c>
      <c r="J193" t="s">
        <v>46</v>
      </c>
      <c r="K193" s="38" t="s">
        <v>242</v>
      </c>
    </row>
    <row r="194" spans="2:11" x14ac:dyDescent="0.25">
      <c r="B194" s="15">
        <v>45198</v>
      </c>
      <c r="C194" s="18" t="s">
        <v>205</v>
      </c>
      <c r="D194" s="3"/>
      <c r="E194" s="21"/>
      <c r="F194" s="13">
        <v>500</v>
      </c>
      <c r="G194" s="13">
        <f t="shared" si="5"/>
        <v>55990.518104966322</v>
      </c>
      <c r="H194" s="20" t="s">
        <v>0</v>
      </c>
      <c r="I194" t="s">
        <v>18</v>
      </c>
      <c r="J194" t="s">
        <v>19</v>
      </c>
      <c r="K194" s="38" t="s">
        <v>242</v>
      </c>
    </row>
    <row r="195" spans="2:11" hidden="1" x14ac:dyDescent="0.25">
      <c r="B195" s="15">
        <v>45198</v>
      </c>
      <c r="C195" s="18" t="s">
        <v>152</v>
      </c>
      <c r="D195" s="3">
        <v>3430</v>
      </c>
      <c r="E195" s="21">
        <v>34.299999999999997</v>
      </c>
      <c r="F195" s="13">
        <f t="shared" si="6"/>
        <v>100.00000000000001</v>
      </c>
      <c r="G195" s="13">
        <f t="shared" si="5"/>
        <v>56090.518104966322</v>
      </c>
      <c r="H195" s="20" t="s">
        <v>71</v>
      </c>
      <c r="I195" t="s">
        <v>18</v>
      </c>
      <c r="J195" t="s">
        <v>26</v>
      </c>
      <c r="K195" s="38" t="s">
        <v>242</v>
      </c>
    </row>
    <row r="196" spans="2:11" x14ac:dyDescent="0.25">
      <c r="B196" s="15">
        <v>45199</v>
      </c>
      <c r="C196" s="18" t="s">
        <v>237</v>
      </c>
      <c r="D196" s="3"/>
      <c r="E196" s="21"/>
      <c r="F196" s="13">
        <v>4275</v>
      </c>
      <c r="G196" s="13">
        <f>F196+G195</f>
        <v>60365.518104966322</v>
      </c>
      <c r="H196" s="20" t="s">
        <v>68</v>
      </c>
      <c r="I196" t="s">
        <v>61</v>
      </c>
      <c r="J196" t="s">
        <v>39</v>
      </c>
      <c r="K196" s="38" t="s">
        <v>242</v>
      </c>
    </row>
    <row r="197" spans="2:11" hidden="1" x14ac:dyDescent="0.25">
      <c r="B197" s="15">
        <v>45199</v>
      </c>
      <c r="C197" s="18" t="s">
        <v>238</v>
      </c>
      <c r="D197" s="3">
        <v>24934.330000000064</v>
      </c>
      <c r="E197" s="21">
        <f>AVERAGE(E4:E196)</f>
        <v>33.55711656441715</v>
      </c>
      <c r="F197" s="13">
        <f>D197/E197</f>
        <v>743.04149321457487</v>
      </c>
      <c r="G197" s="13">
        <f>F197+G196</f>
        <v>61108.559598180895</v>
      </c>
      <c r="H197" s="20" t="s">
        <v>239</v>
      </c>
      <c r="K197" s="6"/>
    </row>
    <row r="198" spans="2:11" hidden="1" x14ac:dyDescent="0.25">
      <c r="B198" s="32">
        <v>45199</v>
      </c>
      <c r="C198" s="33" t="s">
        <v>240</v>
      </c>
      <c r="D198" s="34">
        <v>3073.27</v>
      </c>
      <c r="E198" s="35">
        <v>33.56</v>
      </c>
      <c r="F198" s="36">
        <f>D198/E198</f>
        <v>91.575387365911794</v>
      </c>
      <c r="G198" s="36">
        <f>F198+G197</f>
        <v>61200.134985546807</v>
      </c>
      <c r="H198" s="37" t="s">
        <v>241</v>
      </c>
      <c r="K198" s="6"/>
    </row>
    <row r="199" spans="2:11" x14ac:dyDescent="0.25">
      <c r="B199" s="4"/>
      <c r="F199" s="5"/>
      <c r="G199" s="5"/>
      <c r="H199" s="9"/>
      <c r="K199" s="6"/>
    </row>
    <row r="200" spans="2:11" x14ac:dyDescent="0.25">
      <c r="B200" s="4"/>
      <c r="F200" s="5"/>
      <c r="G200" s="5"/>
      <c r="H200" s="9"/>
      <c r="K200" s="6"/>
    </row>
    <row r="201" spans="2:11" x14ac:dyDescent="0.25">
      <c r="B201" s="4"/>
      <c r="F201" s="5"/>
      <c r="G201" s="5"/>
      <c r="H201" s="9"/>
      <c r="K201" s="6"/>
    </row>
    <row r="202" spans="2:11" x14ac:dyDescent="0.25">
      <c r="B202" s="4"/>
      <c r="F202" s="5"/>
      <c r="G202" s="5"/>
      <c r="H202" s="9"/>
      <c r="K202" s="6"/>
    </row>
    <row r="203" spans="2:11" x14ac:dyDescent="0.25">
      <c r="B203" s="4"/>
      <c r="F203" s="5"/>
      <c r="G203" s="5"/>
      <c r="H203" s="9"/>
      <c r="K203" s="6"/>
    </row>
    <row r="204" spans="2:11" x14ac:dyDescent="0.25">
      <c r="B204" s="4"/>
      <c r="F204" s="5"/>
      <c r="G204" s="5"/>
      <c r="H204" s="9"/>
      <c r="K204" s="6"/>
    </row>
    <row r="205" spans="2:11" x14ac:dyDescent="0.25">
      <c r="B205" s="4"/>
      <c r="F205" s="5"/>
      <c r="G205" s="5"/>
      <c r="H205" s="9"/>
      <c r="K205" s="6"/>
    </row>
    <row r="206" spans="2:11" x14ac:dyDescent="0.25">
      <c r="B206" s="4"/>
      <c r="F206" s="5"/>
      <c r="G206" s="5"/>
      <c r="H206" s="9"/>
      <c r="K206" s="6"/>
    </row>
    <row r="207" spans="2:11" x14ac:dyDescent="0.25">
      <c r="B207" s="4"/>
      <c r="F207" s="5"/>
      <c r="G207" s="5"/>
      <c r="H207" s="9"/>
      <c r="K207" s="6"/>
    </row>
    <row r="208" spans="2:11" x14ac:dyDescent="0.25">
      <c r="B208" s="4"/>
      <c r="F208" s="5"/>
      <c r="G208" s="5"/>
      <c r="H208" s="9"/>
      <c r="K208" s="6"/>
    </row>
    <row r="209" spans="2:11" x14ac:dyDescent="0.25">
      <c r="B209" s="4"/>
      <c r="F209" s="5"/>
      <c r="G209" s="5"/>
      <c r="H209" s="9"/>
      <c r="K209" s="6"/>
    </row>
    <row r="210" spans="2:11" x14ac:dyDescent="0.25">
      <c r="B210" s="4"/>
      <c r="F210" s="5"/>
      <c r="G210" s="5"/>
      <c r="H210" s="9"/>
      <c r="K210" s="6"/>
    </row>
    <row r="211" spans="2:11" x14ac:dyDescent="0.25">
      <c r="B211" s="4"/>
      <c r="F211" s="5"/>
      <c r="G211" s="5"/>
      <c r="H211" s="9"/>
      <c r="K211" s="6"/>
    </row>
    <row r="212" spans="2:11" x14ac:dyDescent="0.25">
      <c r="B212" s="4"/>
      <c r="F212" s="5"/>
      <c r="G212" s="5"/>
      <c r="H212" s="9"/>
      <c r="K212" s="6"/>
    </row>
    <row r="213" spans="2:11" x14ac:dyDescent="0.25">
      <c r="B213" s="4"/>
      <c r="F213" s="5"/>
      <c r="G213" s="5"/>
      <c r="H213" s="9"/>
      <c r="K213" s="6"/>
    </row>
    <row r="214" spans="2:11" x14ac:dyDescent="0.25">
      <c r="B214" s="4"/>
      <c r="F214" s="5"/>
      <c r="G214" s="5"/>
      <c r="H214" s="9"/>
      <c r="K214" s="6"/>
    </row>
    <row r="215" spans="2:11" x14ac:dyDescent="0.25">
      <c r="B215" s="4"/>
      <c r="F215" s="5"/>
      <c r="G215" s="5"/>
      <c r="H215" s="9"/>
      <c r="K215" s="6"/>
    </row>
    <row r="216" spans="2:11" x14ac:dyDescent="0.25">
      <c r="B216" s="4"/>
      <c r="F216" s="5"/>
      <c r="G216" s="5"/>
      <c r="H216" s="9"/>
      <c r="K216" s="6"/>
    </row>
    <row r="217" spans="2:11" x14ac:dyDescent="0.25">
      <c r="B217" s="4"/>
      <c r="F217" s="5"/>
      <c r="G217" s="5"/>
      <c r="H217" s="9"/>
      <c r="K217" s="6"/>
    </row>
    <row r="218" spans="2:11" x14ac:dyDescent="0.25">
      <c r="B218" s="4"/>
      <c r="F218" s="5"/>
      <c r="G218" s="31"/>
      <c r="H218" s="30"/>
      <c r="K218" s="6"/>
    </row>
    <row r="219" spans="2:11" x14ac:dyDescent="0.25">
      <c r="B219" s="4"/>
      <c r="F219" s="5"/>
      <c r="G219" s="31"/>
      <c r="H219" s="30"/>
      <c r="K219" s="6"/>
    </row>
    <row r="220" spans="2:11" x14ac:dyDescent="0.25">
      <c r="B220" s="4"/>
      <c r="F220" s="5"/>
      <c r="G220" s="31"/>
      <c r="H220" s="30"/>
      <c r="K220" s="6"/>
    </row>
    <row r="221" spans="2:11" x14ac:dyDescent="0.25">
      <c r="B221" s="4"/>
      <c r="F221" s="5"/>
      <c r="G221" s="31"/>
      <c r="H221" s="30"/>
      <c r="K221" s="6"/>
    </row>
    <row r="222" spans="2:11" x14ac:dyDescent="0.25">
      <c r="B222" s="4"/>
      <c r="F222" s="5"/>
      <c r="G222" s="31"/>
      <c r="H222" s="30"/>
      <c r="K222" s="6"/>
    </row>
    <row r="223" spans="2:11" x14ac:dyDescent="0.25">
      <c r="B223" s="4"/>
      <c r="F223" s="5"/>
      <c r="G223" s="31"/>
      <c r="H223" s="30"/>
      <c r="K223" s="6"/>
    </row>
    <row r="224" spans="2:11" x14ac:dyDescent="0.25">
      <c r="B224" s="4"/>
      <c r="F224" s="5"/>
      <c r="G224" s="31"/>
      <c r="H224" s="30"/>
      <c r="K224" s="6"/>
    </row>
    <row r="225" spans="2:11" x14ac:dyDescent="0.25">
      <c r="B225" s="4"/>
      <c r="F225" s="5"/>
      <c r="G225" s="31"/>
      <c r="H225" s="30"/>
      <c r="K225" s="6"/>
    </row>
    <row r="226" spans="2:11" x14ac:dyDescent="0.25">
      <c r="B226" s="4"/>
      <c r="F226" s="5"/>
      <c r="G226" s="31"/>
      <c r="H226" s="30"/>
      <c r="K226" s="6"/>
    </row>
    <row r="227" spans="2:11" x14ac:dyDescent="0.25">
      <c r="B227" s="4"/>
      <c r="F227" s="5"/>
      <c r="G227" s="31"/>
      <c r="H227" s="30"/>
      <c r="K227" s="6"/>
    </row>
    <row r="228" spans="2:11" x14ac:dyDescent="0.25">
      <c r="B228" s="4"/>
      <c r="F228" s="5"/>
      <c r="G228" s="31"/>
      <c r="H228" s="30"/>
      <c r="K228" s="6"/>
    </row>
    <row r="229" spans="2:11" x14ac:dyDescent="0.25">
      <c r="B229" s="4"/>
      <c r="F229" s="5"/>
      <c r="G229" s="31"/>
      <c r="H229" s="30"/>
      <c r="K229" s="6"/>
    </row>
    <row r="230" spans="2:11" x14ac:dyDescent="0.25">
      <c r="B230" s="4"/>
      <c r="F230" s="5"/>
      <c r="G230" s="31"/>
      <c r="H230" s="30"/>
      <c r="K230" s="6"/>
    </row>
    <row r="231" spans="2:11" x14ac:dyDescent="0.25">
      <c r="B231" s="4"/>
      <c r="F231" s="5"/>
      <c r="G231" s="31"/>
      <c r="H231" s="30"/>
      <c r="K231" s="6"/>
    </row>
    <row r="232" spans="2:11" x14ac:dyDescent="0.25">
      <c r="B232" s="4"/>
      <c r="F232" s="5"/>
      <c r="G232" s="31"/>
      <c r="H232" s="30"/>
      <c r="K232" s="6"/>
    </row>
    <row r="233" spans="2:11" x14ac:dyDescent="0.25">
      <c r="B233" s="4"/>
      <c r="F233" s="5"/>
      <c r="G233" s="31"/>
      <c r="H233" s="30"/>
      <c r="K233" s="6"/>
    </row>
    <row r="234" spans="2:11" x14ac:dyDescent="0.25">
      <c r="B234" s="4"/>
      <c r="F234" s="5"/>
      <c r="G234" s="31"/>
      <c r="H234" s="30"/>
      <c r="K234" s="6"/>
    </row>
    <row r="235" spans="2:11" x14ac:dyDescent="0.25">
      <c r="B235" s="4"/>
      <c r="F235" s="5"/>
      <c r="G235" s="31"/>
      <c r="H235" s="30"/>
      <c r="K235" s="6"/>
    </row>
    <row r="236" spans="2:11" x14ac:dyDescent="0.25">
      <c r="B236" s="4"/>
      <c r="F236" s="5"/>
      <c r="G236" s="31"/>
      <c r="H236" s="30"/>
      <c r="K236" s="6"/>
    </row>
    <row r="237" spans="2:11" x14ac:dyDescent="0.25">
      <c r="B237" s="4"/>
      <c r="F237" s="5"/>
      <c r="G237" s="31"/>
      <c r="H237" s="30"/>
      <c r="K237" s="6"/>
    </row>
    <row r="238" spans="2:11" x14ac:dyDescent="0.25">
      <c r="B238" s="4"/>
      <c r="F238" s="5"/>
      <c r="G238" s="31"/>
      <c r="H238" s="30"/>
      <c r="K238" s="6"/>
    </row>
    <row r="239" spans="2:11" x14ac:dyDescent="0.25">
      <c r="B239" s="4"/>
      <c r="F239" s="5"/>
      <c r="G239" s="31"/>
      <c r="H239" s="30"/>
      <c r="K239" s="6"/>
    </row>
    <row r="240" spans="2:11" x14ac:dyDescent="0.25">
      <c r="B240" s="4"/>
      <c r="F240" s="5"/>
      <c r="G240" s="31"/>
      <c r="H240" s="30"/>
      <c r="K240" s="6"/>
    </row>
    <row r="241" spans="2:11" x14ac:dyDescent="0.25">
      <c r="B241" s="4"/>
      <c r="F241" s="5"/>
      <c r="G241" s="31"/>
      <c r="H241" s="30"/>
      <c r="K241" s="6"/>
    </row>
    <row r="242" spans="2:11" x14ac:dyDescent="0.25">
      <c r="B242" s="4"/>
      <c r="F242" s="5"/>
      <c r="G242" s="31"/>
      <c r="H242" s="30"/>
      <c r="K242" s="6"/>
    </row>
    <row r="243" spans="2:11" x14ac:dyDescent="0.25">
      <c r="B243" s="4"/>
      <c r="F243" s="5"/>
      <c r="G243" s="5"/>
      <c r="H243" s="9"/>
      <c r="K243" s="6"/>
    </row>
    <row r="244" spans="2:11" x14ac:dyDescent="0.25">
      <c r="B244" s="4"/>
      <c r="F244" s="5"/>
      <c r="G244" s="5"/>
      <c r="H244" s="9"/>
      <c r="K244" s="6"/>
    </row>
    <row r="245" spans="2:11" x14ac:dyDescent="0.25">
      <c r="B245" s="4"/>
      <c r="F245" s="5"/>
      <c r="G245" s="5"/>
      <c r="H245" s="9"/>
      <c r="K245" s="6"/>
    </row>
    <row r="246" spans="2:11" x14ac:dyDescent="0.25">
      <c r="B246" s="4"/>
      <c r="F246" s="5"/>
      <c r="G246" s="5"/>
      <c r="H246" s="9"/>
      <c r="K246" s="6"/>
    </row>
    <row r="247" spans="2:11" x14ac:dyDescent="0.25">
      <c r="B247" s="4"/>
      <c r="F247" s="5"/>
      <c r="G247" s="5"/>
      <c r="H247" s="9"/>
      <c r="K247" s="6"/>
    </row>
    <row r="248" spans="2:11" x14ac:dyDescent="0.25">
      <c r="B248" s="4"/>
      <c r="F248" s="5"/>
      <c r="G248" s="5"/>
      <c r="H248" s="9"/>
      <c r="K248" s="6"/>
    </row>
    <row r="249" spans="2:11" x14ac:dyDescent="0.25">
      <c r="B249" s="4"/>
      <c r="F249" s="5"/>
      <c r="G249" s="5"/>
      <c r="H249" s="9"/>
      <c r="K249" s="6"/>
    </row>
    <row r="250" spans="2:11" x14ac:dyDescent="0.25">
      <c r="B250" s="4"/>
      <c r="F250" s="5"/>
      <c r="G250" s="5"/>
      <c r="H250" s="9"/>
      <c r="K250" s="6"/>
    </row>
    <row r="251" spans="2:11" x14ac:dyDescent="0.25">
      <c r="B251" s="4"/>
      <c r="F251" s="5"/>
      <c r="G251" s="5"/>
      <c r="H251" s="9"/>
      <c r="K251" s="6"/>
    </row>
    <row r="252" spans="2:11" x14ac:dyDescent="0.25">
      <c r="B252" s="4"/>
      <c r="F252" s="5"/>
      <c r="G252" s="5"/>
      <c r="H252" s="9"/>
      <c r="K252" s="6"/>
    </row>
    <row r="253" spans="2:11" x14ac:dyDescent="0.25">
      <c r="B253" s="4"/>
      <c r="F253" s="5"/>
      <c r="G253" s="5"/>
      <c r="H253" s="9"/>
      <c r="K253" s="6"/>
    </row>
    <row r="254" spans="2:11" x14ac:dyDescent="0.25">
      <c r="B254" s="4"/>
      <c r="F254" s="5"/>
      <c r="G254" s="5"/>
      <c r="H254" s="9"/>
      <c r="K254" s="6"/>
    </row>
    <row r="255" spans="2:11" x14ac:dyDescent="0.25">
      <c r="B255" s="4"/>
      <c r="F255" s="5"/>
      <c r="G255" s="5"/>
      <c r="H255" s="9"/>
      <c r="K255" s="6"/>
    </row>
    <row r="256" spans="2:11" x14ac:dyDescent="0.25">
      <c r="B256" s="4"/>
      <c r="F256" s="5"/>
      <c r="G256" s="5"/>
      <c r="H256" s="9"/>
      <c r="K256" s="6"/>
    </row>
    <row r="257" spans="2:11" x14ac:dyDescent="0.25">
      <c r="B257" s="4"/>
      <c r="F257" s="5"/>
      <c r="G257" s="5"/>
      <c r="H257" s="9"/>
      <c r="K257" s="6"/>
    </row>
    <row r="258" spans="2:11" x14ac:dyDescent="0.25">
      <c r="B258" s="4"/>
      <c r="F258" s="5"/>
      <c r="G258" s="5"/>
      <c r="H258" s="9"/>
      <c r="K258" s="6"/>
    </row>
    <row r="259" spans="2:11" x14ac:dyDescent="0.25">
      <c r="B259" s="4"/>
      <c r="F259" s="5"/>
      <c r="G259" s="5"/>
      <c r="H259" s="9"/>
      <c r="K259" s="6"/>
    </row>
    <row r="260" spans="2:11" x14ac:dyDescent="0.25">
      <c r="B260" s="4"/>
      <c r="F260" s="5"/>
      <c r="G260" s="5"/>
      <c r="H260" s="9"/>
      <c r="K260" s="6"/>
    </row>
    <row r="261" spans="2:11" x14ac:dyDescent="0.25">
      <c r="B261" s="4"/>
      <c r="F261" s="5"/>
      <c r="G261" s="5"/>
      <c r="H261" s="9"/>
      <c r="K261" s="6"/>
    </row>
    <row r="262" spans="2:11" x14ac:dyDescent="0.25">
      <c r="B262" s="4"/>
      <c r="F262" s="5"/>
      <c r="G262" s="5"/>
      <c r="H262" s="9"/>
      <c r="K262" s="6"/>
    </row>
    <row r="263" spans="2:11" x14ac:dyDescent="0.25">
      <c r="B263" s="4"/>
      <c r="F263" s="5"/>
      <c r="G263" s="5"/>
      <c r="H263" s="9"/>
      <c r="K263" s="6"/>
    </row>
    <row r="264" spans="2:11" x14ac:dyDescent="0.25">
      <c r="B264" s="4"/>
      <c r="F264" s="5"/>
      <c r="G264" s="5"/>
      <c r="H264" s="9"/>
      <c r="K264" s="6"/>
    </row>
    <row r="265" spans="2:11" x14ac:dyDescent="0.25">
      <c r="B265" s="4"/>
      <c r="F265" s="5"/>
      <c r="G265" s="5"/>
      <c r="H265" s="9"/>
      <c r="K265" s="6"/>
    </row>
    <row r="266" spans="2:11" x14ac:dyDescent="0.25">
      <c r="B266" s="4"/>
      <c r="F266" s="5"/>
      <c r="G266" s="5"/>
      <c r="H266" s="9"/>
      <c r="K266" s="6"/>
    </row>
    <row r="267" spans="2:11" x14ac:dyDescent="0.25">
      <c r="B267" s="4"/>
      <c r="F267" s="5"/>
      <c r="G267" s="5"/>
      <c r="H267" s="9"/>
      <c r="K267" s="6"/>
    </row>
    <row r="268" spans="2:11" x14ac:dyDescent="0.25">
      <c r="B268" s="4"/>
      <c r="F268" s="5"/>
      <c r="G268" s="5"/>
      <c r="H268" s="9"/>
      <c r="K268" s="6"/>
    </row>
    <row r="269" spans="2:11" x14ac:dyDescent="0.25">
      <c r="B269" s="4"/>
      <c r="F269" s="5"/>
      <c r="G269" s="5"/>
      <c r="H269" s="9"/>
      <c r="K269" s="6"/>
    </row>
    <row r="270" spans="2:11" x14ac:dyDescent="0.25">
      <c r="B270" s="4"/>
      <c r="F270" s="5"/>
      <c r="G270" s="5"/>
      <c r="H270" s="9"/>
      <c r="K270" s="6"/>
    </row>
    <row r="271" spans="2:11" x14ac:dyDescent="0.25">
      <c r="B271" s="4"/>
      <c r="F271" s="5"/>
      <c r="G271" s="5"/>
      <c r="H271" s="9"/>
      <c r="K271" s="6"/>
    </row>
    <row r="272" spans="2:11" x14ac:dyDescent="0.25">
      <c r="B272" s="4"/>
      <c r="F272" s="5"/>
      <c r="G272" s="5"/>
      <c r="H272" s="9"/>
      <c r="K272" s="6"/>
    </row>
    <row r="273" spans="2:11" x14ac:dyDescent="0.25">
      <c r="B273" s="4"/>
      <c r="F273" s="5"/>
      <c r="G273" s="5"/>
      <c r="H273" s="9"/>
      <c r="K273" s="6"/>
    </row>
    <row r="274" spans="2:11" x14ac:dyDescent="0.25">
      <c r="B274" s="4"/>
      <c r="F274" s="5"/>
      <c r="G274" s="5"/>
      <c r="H274" s="9"/>
      <c r="K274" s="6"/>
    </row>
    <row r="275" spans="2:11" x14ac:dyDescent="0.25">
      <c r="B275" s="4"/>
      <c r="F275" s="5"/>
      <c r="G275" s="5"/>
      <c r="H275" s="9"/>
      <c r="K275" s="6"/>
    </row>
    <row r="276" spans="2:11" x14ac:dyDescent="0.25">
      <c r="B276" s="4"/>
      <c r="F276" s="5"/>
      <c r="G276" s="5"/>
      <c r="H276" s="9"/>
      <c r="K276" s="6"/>
    </row>
    <row r="277" spans="2:11" x14ac:dyDescent="0.25">
      <c r="B277" s="4"/>
      <c r="F277" s="5"/>
      <c r="G277" s="5"/>
      <c r="H277" s="9"/>
      <c r="K277" s="6"/>
    </row>
    <row r="278" spans="2:11" x14ac:dyDescent="0.25">
      <c r="B278" s="4"/>
      <c r="F278" s="5"/>
      <c r="G278" s="5"/>
      <c r="H278" s="9"/>
      <c r="K278" s="6"/>
    </row>
    <row r="279" spans="2:11" x14ac:dyDescent="0.25">
      <c r="B279" s="4"/>
      <c r="F279" s="5"/>
      <c r="G279" s="5"/>
      <c r="H279" s="9"/>
      <c r="K279" s="6"/>
    </row>
    <row r="280" spans="2:11" x14ac:dyDescent="0.25">
      <c r="B280" s="4"/>
      <c r="F280" s="5"/>
      <c r="G280" s="5"/>
      <c r="H280" s="9"/>
      <c r="K280" s="6"/>
    </row>
    <row r="281" spans="2:11" x14ac:dyDescent="0.25">
      <c r="B281" s="4"/>
      <c r="F281" s="5"/>
      <c r="G281" s="5"/>
      <c r="H281" s="9"/>
      <c r="K281" s="6"/>
    </row>
    <row r="282" spans="2:11" x14ac:dyDescent="0.25">
      <c r="B282" s="4"/>
      <c r="F282" s="5"/>
      <c r="G282" s="5"/>
      <c r="H282" s="9"/>
      <c r="K282" s="6"/>
    </row>
    <row r="283" spans="2:11" x14ac:dyDescent="0.25">
      <c r="B283" s="4"/>
      <c r="F283" s="5"/>
      <c r="G283" s="5"/>
      <c r="H283" s="30"/>
      <c r="K283" s="6"/>
    </row>
    <row r="284" spans="2:11" x14ac:dyDescent="0.25">
      <c r="B284" s="4"/>
      <c r="F284" s="5"/>
      <c r="G284" s="5"/>
      <c r="H284" s="30"/>
      <c r="K284" s="6"/>
    </row>
    <row r="285" spans="2:11" x14ac:dyDescent="0.25">
      <c r="B285" s="4"/>
      <c r="F285" s="5"/>
      <c r="G285" s="5"/>
      <c r="H285" s="30"/>
      <c r="K285" s="6"/>
    </row>
    <row r="286" spans="2:11" x14ac:dyDescent="0.25">
      <c r="B286" s="4"/>
      <c r="F286" s="5"/>
      <c r="G286" s="5"/>
      <c r="H286" s="30"/>
      <c r="K286" s="6"/>
    </row>
    <row r="287" spans="2:11" x14ac:dyDescent="0.25">
      <c r="B287" s="4"/>
      <c r="F287" s="5"/>
      <c r="G287" s="5"/>
      <c r="H287" s="30"/>
      <c r="K287" s="6"/>
    </row>
    <row r="288" spans="2:11" x14ac:dyDescent="0.25">
      <c r="B288" s="4"/>
      <c r="F288" s="5"/>
      <c r="G288" s="5"/>
      <c r="H288" s="30"/>
      <c r="K288" s="6"/>
    </row>
    <row r="289" spans="2:11" x14ac:dyDescent="0.25">
      <c r="B289" s="4"/>
      <c r="F289" s="5"/>
      <c r="G289" s="5"/>
      <c r="H289" s="30"/>
      <c r="K289" s="6"/>
    </row>
    <row r="290" spans="2:11" x14ac:dyDescent="0.25">
      <c r="B290" s="4"/>
      <c r="F290" s="5"/>
      <c r="G290" s="5"/>
      <c r="H290" s="30"/>
      <c r="K290" s="6"/>
    </row>
    <row r="291" spans="2:11" x14ac:dyDescent="0.25">
      <c r="B291" s="4"/>
      <c r="F291" s="5"/>
      <c r="G291" s="5"/>
      <c r="H291" s="30"/>
      <c r="K291" s="6"/>
    </row>
    <row r="292" spans="2:11" x14ac:dyDescent="0.25">
      <c r="B292" s="4"/>
      <c r="F292" s="5"/>
      <c r="G292" s="5"/>
      <c r="H292" s="30"/>
      <c r="K292" s="6"/>
    </row>
    <row r="293" spans="2:11" x14ac:dyDescent="0.25">
      <c r="B293" s="4"/>
      <c r="F293" s="5"/>
      <c r="G293" s="5"/>
      <c r="H293" s="9"/>
      <c r="K293" s="6"/>
    </row>
    <row r="294" spans="2:11" x14ac:dyDescent="0.25">
      <c r="B294" s="4"/>
      <c r="F294" s="5"/>
      <c r="G294" s="5"/>
      <c r="H294" s="9"/>
      <c r="K294" s="6"/>
    </row>
    <row r="295" spans="2:11" x14ac:dyDescent="0.25">
      <c r="B295" s="4"/>
      <c r="F295" s="5"/>
      <c r="G295" s="5"/>
      <c r="H295" s="9"/>
      <c r="K295" s="6"/>
    </row>
    <row r="296" spans="2:11" x14ac:dyDescent="0.25">
      <c r="B296" s="4"/>
      <c r="F296" s="5"/>
      <c r="G296" s="5"/>
      <c r="H296" s="9"/>
      <c r="K296" s="6"/>
    </row>
    <row r="297" spans="2:11" x14ac:dyDescent="0.25">
      <c r="B297" s="4"/>
      <c r="F297" s="5"/>
      <c r="G297" s="5"/>
      <c r="H297" s="9"/>
      <c r="K297" s="6"/>
    </row>
    <row r="298" spans="2:11" x14ac:dyDescent="0.25">
      <c r="B298" s="4"/>
      <c r="F298" s="5"/>
      <c r="G298" s="5"/>
      <c r="H298" s="9"/>
      <c r="K298" s="6"/>
    </row>
    <row r="299" spans="2:11" x14ac:dyDescent="0.25">
      <c r="B299" s="4"/>
      <c r="F299" s="5"/>
      <c r="G299" s="5"/>
      <c r="H299" s="9"/>
      <c r="K299" s="6"/>
    </row>
    <row r="300" spans="2:11" x14ac:dyDescent="0.25">
      <c r="B300" s="4"/>
      <c r="F300" s="5"/>
      <c r="G300" s="5"/>
      <c r="H300" s="9"/>
      <c r="K300" s="6"/>
    </row>
    <row r="301" spans="2:11" x14ac:dyDescent="0.25">
      <c r="B301" s="4"/>
      <c r="F301" s="5"/>
      <c r="G301" s="5"/>
      <c r="H301" s="9"/>
      <c r="K301" s="6"/>
    </row>
    <row r="302" spans="2:11" x14ac:dyDescent="0.25">
      <c r="B302" s="4"/>
      <c r="F302" s="5"/>
      <c r="G302" s="5"/>
      <c r="H302" s="9"/>
      <c r="K302" s="6"/>
    </row>
    <row r="303" spans="2:11" x14ac:dyDescent="0.25">
      <c r="B303" s="4"/>
      <c r="F303" s="5"/>
      <c r="G303" s="5"/>
      <c r="H303" s="9"/>
      <c r="K303" s="6"/>
    </row>
    <row r="304" spans="2:11" x14ac:dyDescent="0.25">
      <c r="B304" s="4"/>
      <c r="F304" s="5"/>
      <c r="G304" s="5"/>
      <c r="H304" s="9"/>
      <c r="K304" s="6"/>
    </row>
    <row r="305" spans="2:11" x14ac:dyDescent="0.25">
      <c r="B305" s="4"/>
      <c r="F305" s="5"/>
      <c r="G305" s="5"/>
      <c r="H305" s="9"/>
      <c r="K305" s="6"/>
    </row>
    <row r="306" spans="2:11" x14ac:dyDescent="0.25">
      <c r="B306" s="4"/>
      <c r="F306" s="5"/>
      <c r="G306" s="5"/>
      <c r="H306" s="9"/>
      <c r="K306" s="6"/>
    </row>
    <row r="307" spans="2:11" x14ac:dyDescent="0.25">
      <c r="B307" s="4"/>
      <c r="F307" s="5"/>
      <c r="G307" s="5"/>
      <c r="H307" s="9"/>
      <c r="K307" s="6"/>
    </row>
    <row r="308" spans="2:11" x14ac:dyDescent="0.25">
      <c r="B308" s="4"/>
      <c r="F308" s="5"/>
      <c r="G308" s="5"/>
      <c r="H308" s="9"/>
      <c r="K308" s="6"/>
    </row>
    <row r="309" spans="2:11" x14ac:dyDescent="0.25">
      <c r="B309" s="4"/>
      <c r="F309" s="5"/>
      <c r="G309" s="5"/>
      <c r="H309" s="9"/>
      <c r="K309" s="6"/>
    </row>
    <row r="310" spans="2:11" x14ac:dyDescent="0.25">
      <c r="B310" s="4"/>
      <c r="F310" s="5"/>
      <c r="G310" s="5"/>
      <c r="H310" s="9"/>
      <c r="K310" s="6"/>
    </row>
    <row r="311" spans="2:11" x14ac:dyDescent="0.25">
      <c r="B311" s="4"/>
      <c r="F311" s="5"/>
      <c r="G311" s="5"/>
      <c r="H311" s="9"/>
      <c r="K311" s="6"/>
    </row>
    <row r="312" spans="2:11" x14ac:dyDescent="0.25">
      <c r="B312" s="4"/>
      <c r="F312" s="5"/>
      <c r="G312" s="5"/>
      <c r="H312" s="9"/>
      <c r="K312" s="6"/>
    </row>
    <row r="313" spans="2:11" x14ac:dyDescent="0.25">
      <c r="B313" s="4"/>
      <c r="F313" s="5"/>
      <c r="G313" s="5"/>
      <c r="H313" s="9"/>
      <c r="K313" s="6"/>
    </row>
    <row r="314" spans="2:11" x14ac:dyDescent="0.25">
      <c r="B314" s="4"/>
      <c r="F314" s="5"/>
      <c r="G314" s="5"/>
      <c r="H314" s="9"/>
      <c r="K314" s="6"/>
    </row>
    <row r="315" spans="2:11" x14ac:dyDescent="0.25">
      <c r="B315" s="4"/>
      <c r="F315" s="5"/>
      <c r="G315" s="5"/>
      <c r="H315" s="9"/>
      <c r="K315" s="6"/>
    </row>
    <row r="316" spans="2:11" x14ac:dyDescent="0.25">
      <c r="B316" s="4"/>
      <c r="F316" s="5"/>
      <c r="G316" s="5"/>
      <c r="H316" s="9"/>
      <c r="K316" s="6"/>
    </row>
    <row r="317" spans="2:11" x14ac:dyDescent="0.25">
      <c r="B317" s="4"/>
      <c r="F317" s="5"/>
      <c r="G317" s="5"/>
      <c r="H317" s="9"/>
      <c r="K317" s="6"/>
    </row>
    <row r="318" spans="2:11" x14ac:dyDescent="0.25">
      <c r="B318" s="4"/>
      <c r="F318" s="5"/>
      <c r="G318" s="5"/>
      <c r="H318" s="9"/>
      <c r="K318" s="6"/>
    </row>
    <row r="319" spans="2:11" x14ac:dyDescent="0.25">
      <c r="B319" s="4"/>
      <c r="F319" s="5"/>
      <c r="G319" s="5"/>
      <c r="H319" s="9"/>
      <c r="K319" s="6"/>
    </row>
    <row r="320" spans="2:11" x14ac:dyDescent="0.25">
      <c r="B320" s="4"/>
      <c r="F320" s="5"/>
      <c r="G320" s="5"/>
      <c r="H320" s="9"/>
      <c r="K320" s="6"/>
    </row>
    <row r="321" spans="2:11" x14ac:dyDescent="0.25">
      <c r="B321" s="4"/>
      <c r="F321" s="5"/>
      <c r="G321" s="5"/>
      <c r="H321" s="9"/>
      <c r="K321" s="6"/>
    </row>
    <row r="322" spans="2:11" x14ac:dyDescent="0.25">
      <c r="B322" s="4"/>
      <c r="F322" s="5"/>
      <c r="G322" s="5"/>
      <c r="H322" s="9"/>
      <c r="K322" s="6"/>
    </row>
    <row r="323" spans="2:11" x14ac:dyDescent="0.25">
      <c r="B323" s="4"/>
      <c r="F323" s="5"/>
      <c r="G323" s="5"/>
      <c r="H323" s="9"/>
      <c r="K323" s="6"/>
    </row>
    <row r="324" spans="2:11" x14ac:dyDescent="0.25">
      <c r="B324" s="4"/>
      <c r="F324" s="5"/>
      <c r="G324" s="5"/>
      <c r="H324" s="9"/>
      <c r="K324" s="6"/>
    </row>
    <row r="325" spans="2:11" x14ac:dyDescent="0.25">
      <c r="B325" s="4"/>
      <c r="F325" s="5"/>
      <c r="G325" s="5"/>
      <c r="H325" s="9"/>
      <c r="K325" s="6"/>
    </row>
    <row r="326" spans="2:11" x14ac:dyDescent="0.25">
      <c r="B326" s="4"/>
      <c r="F326" s="5"/>
      <c r="G326" s="5"/>
      <c r="H326" s="9"/>
      <c r="K326" s="6"/>
    </row>
    <row r="327" spans="2:11" x14ac:dyDescent="0.25">
      <c r="B327" s="4"/>
      <c r="F327" s="5"/>
      <c r="G327" s="5"/>
      <c r="H327" s="9"/>
      <c r="K327" s="6"/>
    </row>
    <row r="328" spans="2:11" x14ac:dyDescent="0.25">
      <c r="B328" s="4"/>
      <c r="F328" s="5"/>
      <c r="G328" s="5"/>
      <c r="H328" s="9"/>
      <c r="K328" s="6"/>
    </row>
    <row r="329" spans="2:11" x14ac:dyDescent="0.25">
      <c r="B329" s="4"/>
      <c r="F329" s="5"/>
      <c r="G329" s="5"/>
      <c r="H329" s="9"/>
      <c r="K329" s="6"/>
    </row>
    <row r="330" spans="2:11" x14ac:dyDescent="0.25">
      <c r="B330" s="4"/>
      <c r="F330" s="5"/>
      <c r="G330" s="5"/>
      <c r="H330" s="9"/>
      <c r="K330" s="6"/>
    </row>
    <row r="331" spans="2:11" x14ac:dyDescent="0.25">
      <c r="B331" s="4"/>
      <c r="F331" s="5"/>
      <c r="G331" s="5"/>
      <c r="H331" s="9"/>
      <c r="K331" s="6"/>
    </row>
    <row r="332" spans="2:11" x14ac:dyDescent="0.25">
      <c r="B332" s="4"/>
      <c r="F332" s="5"/>
      <c r="G332" s="5"/>
      <c r="H332" s="9"/>
      <c r="K332" s="6"/>
    </row>
    <row r="333" spans="2:11" x14ac:dyDescent="0.25">
      <c r="B333" s="4"/>
      <c r="F333" s="5"/>
      <c r="G333" s="5"/>
      <c r="H333" s="9"/>
      <c r="K333" s="6"/>
    </row>
    <row r="334" spans="2:11" x14ac:dyDescent="0.25">
      <c r="B334" s="4"/>
      <c r="F334" s="5"/>
      <c r="G334" s="5"/>
      <c r="H334" s="9"/>
      <c r="K334" s="6"/>
    </row>
    <row r="335" spans="2:11" x14ac:dyDescent="0.25">
      <c r="B335" s="4"/>
      <c r="F335" s="5"/>
      <c r="G335" s="5"/>
      <c r="H335" s="9"/>
      <c r="K335" s="6"/>
    </row>
    <row r="336" spans="2:11" x14ac:dyDescent="0.25">
      <c r="B336" s="4"/>
      <c r="F336" s="5"/>
      <c r="G336" s="5"/>
      <c r="H336" s="9"/>
      <c r="K336" s="6"/>
    </row>
    <row r="337" spans="2:11" x14ac:dyDescent="0.25">
      <c r="B337" s="4"/>
      <c r="F337" s="5"/>
      <c r="G337" s="5"/>
      <c r="H337" s="9"/>
      <c r="K337" s="6"/>
    </row>
    <row r="338" spans="2:11" x14ac:dyDescent="0.25">
      <c r="B338" s="4"/>
      <c r="F338" s="5"/>
      <c r="G338" s="5"/>
      <c r="H338" s="9"/>
      <c r="K338" s="6"/>
    </row>
    <row r="339" spans="2:11" x14ac:dyDescent="0.25">
      <c r="B339" s="4"/>
      <c r="F339" s="5"/>
      <c r="G339" s="5"/>
      <c r="H339" s="9"/>
      <c r="K339" s="6"/>
    </row>
    <row r="340" spans="2:11" x14ac:dyDescent="0.25">
      <c r="B340" s="4"/>
      <c r="F340" s="5"/>
      <c r="G340" s="5"/>
      <c r="H340" s="9"/>
      <c r="K340" s="6"/>
    </row>
    <row r="341" spans="2:11" x14ac:dyDescent="0.25">
      <c r="B341" s="4"/>
      <c r="F341" s="5"/>
      <c r="G341" s="5"/>
      <c r="H341" s="30"/>
      <c r="K341" s="6"/>
    </row>
    <row r="342" spans="2:11" x14ac:dyDescent="0.25">
      <c r="B342" s="4"/>
      <c r="F342" s="5"/>
      <c r="G342" s="5"/>
      <c r="H342" s="9"/>
      <c r="K342" s="6"/>
    </row>
    <row r="343" spans="2:11" x14ac:dyDescent="0.25">
      <c r="B343" s="4"/>
      <c r="F343" s="5"/>
      <c r="G343" s="5"/>
      <c r="H343" s="9"/>
      <c r="K343" s="6"/>
    </row>
    <row r="344" spans="2:11" x14ac:dyDescent="0.25">
      <c r="B344" s="4"/>
      <c r="F344" s="5"/>
      <c r="G344" s="5"/>
      <c r="H344" s="9"/>
      <c r="K344" s="6"/>
    </row>
    <row r="345" spans="2:11" x14ac:dyDescent="0.25">
      <c r="B345" s="4"/>
      <c r="F345" s="5"/>
      <c r="G345" s="5"/>
      <c r="H345" s="9"/>
      <c r="K345" s="6"/>
    </row>
    <row r="346" spans="2:11" x14ac:dyDescent="0.25">
      <c r="B346" s="4"/>
      <c r="F346" s="5"/>
      <c r="G346" s="5"/>
      <c r="H346" s="9"/>
      <c r="K346" s="6"/>
    </row>
    <row r="347" spans="2:11" x14ac:dyDescent="0.25">
      <c r="B347" s="4"/>
      <c r="F347" s="5"/>
      <c r="G347" s="5"/>
      <c r="H347" s="9"/>
      <c r="K347" s="6"/>
    </row>
    <row r="348" spans="2:11" x14ac:dyDescent="0.25">
      <c r="B348" s="4"/>
      <c r="F348" s="5"/>
      <c r="G348" s="5"/>
      <c r="H348" s="9"/>
      <c r="K348" s="6"/>
    </row>
    <row r="349" spans="2:11" x14ac:dyDescent="0.25">
      <c r="B349" s="4"/>
      <c r="F349" s="5"/>
      <c r="G349" s="5"/>
      <c r="H349" s="9"/>
      <c r="K349" s="6"/>
    </row>
    <row r="350" spans="2:11" x14ac:dyDescent="0.25">
      <c r="B350" s="4"/>
      <c r="F350" s="5"/>
      <c r="G350" s="5"/>
      <c r="H350" s="9"/>
      <c r="K350" s="6"/>
    </row>
    <row r="351" spans="2:11" x14ac:dyDescent="0.25">
      <c r="B351" s="4"/>
      <c r="F351" s="5"/>
      <c r="G351" s="5"/>
      <c r="H351" s="30"/>
      <c r="K351" s="6"/>
    </row>
    <row r="352" spans="2:11" x14ac:dyDescent="0.25">
      <c r="B352" s="4"/>
      <c r="F352" s="5"/>
      <c r="G352" s="5"/>
      <c r="H352" s="30"/>
      <c r="K352" s="6"/>
    </row>
    <row r="353" spans="2:11" x14ac:dyDescent="0.25">
      <c r="B353" s="4"/>
      <c r="F353" s="5"/>
      <c r="G353" s="5"/>
      <c r="H353" s="30"/>
      <c r="K353" s="6"/>
    </row>
    <row r="354" spans="2:11" x14ac:dyDescent="0.25">
      <c r="B354" s="4"/>
      <c r="F354" s="5"/>
      <c r="G354" s="5"/>
      <c r="H354" s="30"/>
      <c r="K354" s="6"/>
    </row>
    <row r="355" spans="2:11" x14ac:dyDescent="0.25">
      <c r="B355" s="4"/>
      <c r="F355" s="5"/>
      <c r="G355" s="5"/>
      <c r="H355" s="30"/>
      <c r="K355" s="6"/>
    </row>
    <row r="356" spans="2:11" x14ac:dyDescent="0.25">
      <c r="B356" s="4"/>
      <c r="F356" s="5"/>
      <c r="G356" s="5"/>
      <c r="H356" s="30"/>
      <c r="K356" s="6"/>
    </row>
    <row r="357" spans="2:11" x14ac:dyDescent="0.25">
      <c r="B357" s="4"/>
      <c r="F357" s="5"/>
      <c r="G357" s="5"/>
      <c r="H357" s="30"/>
      <c r="K357" s="6"/>
    </row>
    <row r="358" spans="2:11" x14ac:dyDescent="0.25">
      <c r="B358" s="4"/>
      <c r="F358" s="5"/>
      <c r="G358" s="5"/>
      <c r="H358" s="30"/>
      <c r="K358" s="6"/>
    </row>
    <row r="359" spans="2:11" x14ac:dyDescent="0.25">
      <c r="B359" s="4"/>
      <c r="F359" s="5"/>
      <c r="G359" s="5"/>
      <c r="H359" s="30"/>
      <c r="K359" s="6"/>
    </row>
    <row r="360" spans="2:11" x14ac:dyDescent="0.25">
      <c r="B360" s="4"/>
      <c r="F360" s="5"/>
      <c r="G360" s="5"/>
      <c r="H360" s="9"/>
      <c r="K360" s="6"/>
    </row>
    <row r="361" spans="2:11" x14ac:dyDescent="0.25">
      <c r="B361" s="4"/>
      <c r="F361" s="5"/>
      <c r="G361" s="5"/>
      <c r="H361" s="9"/>
      <c r="K361" s="6"/>
    </row>
    <row r="362" spans="2:11" x14ac:dyDescent="0.25">
      <c r="B362" s="4"/>
      <c r="F362" s="5"/>
      <c r="G362" s="5"/>
      <c r="H362" s="9"/>
      <c r="K362" s="6"/>
    </row>
    <row r="363" spans="2:11" x14ac:dyDescent="0.25">
      <c r="B363" s="4"/>
      <c r="F363" s="5"/>
      <c r="G363" s="5"/>
      <c r="H363" s="9"/>
      <c r="K363" s="6"/>
    </row>
    <row r="364" spans="2:11" x14ac:dyDescent="0.25">
      <c r="B364" s="4"/>
      <c r="F364" s="5"/>
      <c r="G364" s="5"/>
      <c r="H364" s="9"/>
      <c r="K364" s="6"/>
    </row>
    <row r="365" spans="2:11" x14ac:dyDescent="0.25">
      <c r="B365" s="4"/>
      <c r="F365" s="5"/>
      <c r="G365" s="5"/>
      <c r="H365" s="9"/>
      <c r="K365" s="6"/>
    </row>
    <row r="366" spans="2:11" x14ac:dyDescent="0.25">
      <c r="B366" s="4"/>
      <c r="F366" s="5"/>
      <c r="G366" s="5"/>
      <c r="H366" s="9"/>
      <c r="K366" s="6"/>
    </row>
    <row r="367" spans="2:11" x14ac:dyDescent="0.25">
      <c r="B367" s="4"/>
      <c r="F367" s="5"/>
      <c r="G367" s="5"/>
      <c r="H367" s="9"/>
      <c r="K367" s="6"/>
    </row>
    <row r="368" spans="2:11" x14ac:dyDescent="0.25">
      <c r="B368" s="4"/>
      <c r="F368" s="5"/>
      <c r="G368" s="5"/>
      <c r="H368" s="9"/>
      <c r="K368" s="6"/>
    </row>
    <row r="369" spans="2:11" x14ac:dyDescent="0.25">
      <c r="B369" s="4"/>
      <c r="F369" s="5"/>
      <c r="G369" s="5"/>
      <c r="H369" s="9"/>
      <c r="K369" s="6"/>
    </row>
    <row r="370" spans="2:11" x14ac:dyDescent="0.25">
      <c r="B370" s="4"/>
      <c r="F370" s="5"/>
      <c r="G370" s="5"/>
      <c r="H370" s="9"/>
      <c r="K370" s="6"/>
    </row>
    <row r="371" spans="2:11" x14ac:dyDescent="0.25">
      <c r="B371" s="4"/>
      <c r="F371" s="5"/>
      <c r="G371" s="5"/>
      <c r="H371" s="9"/>
      <c r="K371" s="6"/>
    </row>
    <row r="372" spans="2:11" x14ac:dyDescent="0.25">
      <c r="B372" s="4"/>
      <c r="F372" s="5"/>
      <c r="G372" s="5"/>
      <c r="H372" s="9"/>
      <c r="K372" s="6"/>
    </row>
    <row r="373" spans="2:11" x14ac:dyDescent="0.25">
      <c r="B373" s="4"/>
      <c r="F373" s="5"/>
      <c r="G373" s="5"/>
      <c r="H373" s="9"/>
      <c r="K373" s="6"/>
    </row>
    <row r="374" spans="2:11" x14ac:dyDescent="0.25">
      <c r="B374" s="4"/>
      <c r="F374" s="5"/>
      <c r="G374" s="5"/>
      <c r="H374" s="9"/>
      <c r="K374" s="6"/>
    </row>
    <row r="375" spans="2:11" x14ac:dyDescent="0.25">
      <c r="B375" s="4"/>
      <c r="F375" s="5"/>
      <c r="G375" s="5"/>
      <c r="H375" s="9"/>
      <c r="K375" s="6"/>
    </row>
    <row r="376" spans="2:11" x14ac:dyDescent="0.25">
      <c r="B376" s="4"/>
      <c r="F376" s="5"/>
      <c r="G376" s="5"/>
      <c r="H376" s="9"/>
      <c r="K376" s="6"/>
    </row>
    <row r="377" spans="2:11" x14ac:dyDescent="0.25">
      <c r="B377" s="4"/>
      <c r="F377" s="5"/>
      <c r="G377" s="5"/>
      <c r="H377" s="9"/>
      <c r="K377" s="6"/>
    </row>
    <row r="378" spans="2:11" x14ac:dyDescent="0.25">
      <c r="B378" s="4"/>
      <c r="F378" s="5"/>
      <c r="G378" s="5"/>
      <c r="H378" s="9"/>
      <c r="K378" s="6"/>
    </row>
    <row r="379" spans="2:11" x14ac:dyDescent="0.25">
      <c r="B379" s="4"/>
      <c r="F379" s="5"/>
      <c r="G379" s="5"/>
      <c r="H379" s="9"/>
      <c r="K379" s="6"/>
    </row>
    <row r="380" spans="2:11" x14ac:dyDescent="0.25">
      <c r="B380" s="4"/>
      <c r="F380" s="5"/>
      <c r="G380" s="5"/>
      <c r="H380" s="9"/>
      <c r="K380" s="6"/>
    </row>
    <row r="381" spans="2:11" x14ac:dyDescent="0.25">
      <c r="B381" s="4"/>
      <c r="F381" s="5"/>
      <c r="G381" s="5"/>
      <c r="H381" s="9"/>
      <c r="K381" s="6"/>
    </row>
    <row r="382" spans="2:11" x14ac:dyDescent="0.25">
      <c r="B382" s="4"/>
      <c r="F382" s="5"/>
      <c r="G382" s="5"/>
      <c r="H382" s="9"/>
      <c r="K382" s="6"/>
    </row>
    <row r="383" spans="2:11" x14ac:dyDescent="0.25">
      <c r="B383" s="4"/>
      <c r="F383" s="5"/>
      <c r="G383" s="5"/>
      <c r="H383" s="9"/>
      <c r="K383" s="6"/>
    </row>
    <row r="384" spans="2:11" x14ac:dyDescent="0.25">
      <c r="B384" s="4"/>
      <c r="F384" s="5"/>
      <c r="G384" s="5"/>
      <c r="H384" s="9"/>
      <c r="K384" s="6"/>
    </row>
    <row r="385" spans="2:11" x14ac:dyDescent="0.25">
      <c r="B385" s="4"/>
      <c r="F385" s="5"/>
      <c r="G385" s="5"/>
      <c r="H385" s="9"/>
      <c r="K385" s="6"/>
    </row>
    <row r="386" spans="2:11" x14ac:dyDescent="0.25">
      <c r="B386" s="4"/>
      <c r="F386" s="5"/>
      <c r="G386" s="5"/>
      <c r="H386" s="9"/>
      <c r="K386" s="6"/>
    </row>
    <row r="387" spans="2:11" x14ac:dyDescent="0.25">
      <c r="B387" s="4"/>
      <c r="F387" s="5"/>
      <c r="G387" s="5"/>
      <c r="H387" s="9"/>
      <c r="K387" s="6"/>
    </row>
    <row r="388" spans="2:11" x14ac:dyDescent="0.25">
      <c r="B388" s="4"/>
      <c r="F388" s="5"/>
      <c r="G388" s="5"/>
      <c r="H388" s="9"/>
      <c r="K388" s="6"/>
    </row>
    <row r="389" spans="2:11" x14ac:dyDescent="0.25">
      <c r="B389" s="4"/>
      <c r="F389" s="5"/>
      <c r="G389" s="5"/>
      <c r="H389" s="9"/>
      <c r="K389" s="6"/>
    </row>
    <row r="390" spans="2:11" x14ac:dyDescent="0.25">
      <c r="B390" s="4"/>
      <c r="F390" s="5"/>
      <c r="G390" s="5"/>
      <c r="H390" s="9"/>
      <c r="K390" s="6"/>
    </row>
    <row r="391" spans="2:11" x14ac:dyDescent="0.25">
      <c r="B391" s="4"/>
      <c r="F391" s="5"/>
      <c r="G391" s="5"/>
      <c r="H391" s="9"/>
      <c r="K391" s="6"/>
    </row>
    <row r="392" spans="2:11" x14ac:dyDescent="0.25">
      <c r="B392" s="4"/>
      <c r="F392" s="5"/>
      <c r="G392" s="5"/>
      <c r="H392" s="9"/>
      <c r="K392" s="6"/>
    </row>
    <row r="393" spans="2:11" x14ac:dyDescent="0.25">
      <c r="B393" s="4"/>
      <c r="F393" s="5"/>
      <c r="G393" s="5"/>
      <c r="H393" s="9"/>
      <c r="K393" s="6"/>
    </row>
    <row r="394" spans="2:11" x14ac:dyDescent="0.25">
      <c r="B394" s="4"/>
      <c r="F394" s="5"/>
      <c r="G394" s="5"/>
      <c r="H394" s="9"/>
      <c r="K394" s="6"/>
    </row>
    <row r="395" spans="2:11" x14ac:dyDescent="0.25">
      <c r="B395" s="4"/>
      <c r="F395" s="5"/>
      <c r="G395" s="5"/>
      <c r="H395" s="9"/>
      <c r="K395" s="6"/>
    </row>
    <row r="396" spans="2:11" x14ac:dyDescent="0.25">
      <c r="B396" s="4"/>
      <c r="F396" s="5"/>
      <c r="G396" s="5"/>
      <c r="H396" s="9"/>
      <c r="K396" s="6"/>
    </row>
    <row r="397" spans="2:11" x14ac:dyDescent="0.25">
      <c r="B397" s="4"/>
      <c r="F397" s="5"/>
      <c r="G397" s="5"/>
      <c r="H397" s="9"/>
      <c r="K397" s="6"/>
    </row>
    <row r="398" spans="2:11" x14ac:dyDescent="0.25">
      <c r="B398" s="4"/>
      <c r="F398" s="5"/>
      <c r="G398" s="5"/>
      <c r="H398" s="9"/>
      <c r="K398" s="6"/>
    </row>
    <row r="399" spans="2:11" x14ac:dyDescent="0.25">
      <c r="B399" s="4"/>
      <c r="F399" s="5"/>
      <c r="G399" s="5"/>
      <c r="H399" s="9"/>
      <c r="K399" s="6"/>
    </row>
    <row r="400" spans="2:11" x14ac:dyDescent="0.25">
      <c r="B400" s="4"/>
      <c r="F400" s="5"/>
      <c r="G400" s="5"/>
      <c r="H400" s="9"/>
      <c r="K400" s="6"/>
    </row>
    <row r="401" spans="2:11" x14ac:dyDescent="0.25">
      <c r="B401" s="4"/>
      <c r="F401" s="5"/>
      <c r="G401" s="5"/>
      <c r="H401" s="9"/>
      <c r="K401" s="6"/>
    </row>
    <row r="402" spans="2:11" x14ac:dyDescent="0.25">
      <c r="B402" s="4"/>
      <c r="F402" s="5"/>
      <c r="G402" s="5"/>
      <c r="H402" s="9"/>
      <c r="K402" s="6"/>
    </row>
    <row r="403" spans="2:11" x14ac:dyDescent="0.25">
      <c r="B403" s="4"/>
      <c r="F403" s="5"/>
      <c r="G403" s="5"/>
      <c r="H403" s="9"/>
      <c r="K403" s="6"/>
    </row>
    <row r="404" spans="2:11" x14ac:dyDescent="0.25">
      <c r="B404" s="4"/>
      <c r="F404" s="5"/>
      <c r="G404" s="5"/>
      <c r="H404" s="9"/>
      <c r="K404" s="6"/>
    </row>
    <row r="405" spans="2:11" x14ac:dyDescent="0.25">
      <c r="B405" s="4"/>
      <c r="F405" s="5"/>
      <c r="G405" s="5"/>
      <c r="H405" s="9"/>
      <c r="K405" s="6"/>
    </row>
    <row r="406" spans="2:11" x14ac:dyDescent="0.25">
      <c r="B406" s="4"/>
      <c r="F406" s="5"/>
      <c r="G406" s="5"/>
      <c r="H406" s="9"/>
      <c r="K406" s="6"/>
    </row>
    <row r="407" spans="2:11" x14ac:dyDescent="0.25">
      <c r="B407" s="4"/>
      <c r="F407" s="5"/>
      <c r="G407" s="5"/>
      <c r="H407" s="9"/>
      <c r="K407" s="6"/>
    </row>
    <row r="408" spans="2:11" x14ac:dyDescent="0.25">
      <c r="B408" s="4"/>
      <c r="F408" s="5"/>
      <c r="G408" s="5"/>
      <c r="H408" s="9"/>
      <c r="K408" s="6"/>
    </row>
    <row r="409" spans="2:11" x14ac:dyDescent="0.25">
      <c r="B409" s="4"/>
      <c r="F409" s="5"/>
      <c r="G409" s="5"/>
      <c r="H409" s="9"/>
      <c r="K409" s="6"/>
    </row>
    <row r="410" spans="2:11" x14ac:dyDescent="0.25">
      <c r="B410" s="4"/>
      <c r="F410" s="5"/>
      <c r="G410" s="5"/>
      <c r="H410" s="9"/>
      <c r="K410" s="6"/>
    </row>
    <row r="411" spans="2:11" x14ac:dyDescent="0.25">
      <c r="B411" s="4"/>
      <c r="F411" s="5"/>
      <c r="G411" s="5"/>
      <c r="H411" s="9"/>
      <c r="K411" s="6"/>
    </row>
    <row r="412" spans="2:11" x14ac:dyDescent="0.25">
      <c r="B412" s="4"/>
      <c r="F412" s="5"/>
      <c r="G412" s="5"/>
      <c r="H412" s="9"/>
      <c r="K412" s="6"/>
    </row>
    <row r="413" spans="2:11" x14ac:dyDescent="0.25">
      <c r="B413" s="4"/>
      <c r="F413" s="5"/>
      <c r="G413" s="5"/>
      <c r="H413" s="9"/>
      <c r="K413" s="6"/>
    </row>
    <row r="414" spans="2:11" x14ac:dyDescent="0.25">
      <c r="B414" s="4"/>
      <c r="F414" s="5"/>
      <c r="G414" s="5"/>
      <c r="H414" s="9"/>
      <c r="K414" s="6"/>
    </row>
    <row r="415" spans="2:11" x14ac:dyDescent="0.25">
      <c r="B415" s="4"/>
      <c r="F415" s="5"/>
      <c r="G415" s="5"/>
      <c r="H415" s="9"/>
      <c r="K415" s="6"/>
    </row>
    <row r="416" spans="2:11" x14ac:dyDescent="0.25">
      <c r="B416" s="4"/>
      <c r="F416" s="5"/>
      <c r="G416" s="5"/>
      <c r="H416" s="30"/>
      <c r="K416" s="6"/>
    </row>
    <row r="417" spans="2:11" x14ac:dyDescent="0.25">
      <c r="B417" s="4"/>
      <c r="F417" s="5"/>
      <c r="G417" s="5"/>
      <c r="H417" s="9"/>
      <c r="K417" s="6"/>
    </row>
    <row r="418" spans="2:11" x14ac:dyDescent="0.25">
      <c r="B418" s="4"/>
      <c r="F418" s="5"/>
      <c r="G418" s="5"/>
      <c r="H418" s="9"/>
      <c r="K418" s="6"/>
    </row>
    <row r="419" spans="2:11" x14ac:dyDescent="0.25">
      <c r="B419" s="4"/>
      <c r="F419" s="5"/>
      <c r="G419" s="5"/>
      <c r="H419" s="9"/>
      <c r="K419" s="6"/>
    </row>
    <row r="420" spans="2:11" x14ac:dyDescent="0.25">
      <c r="B420" s="4"/>
      <c r="F420" s="5"/>
      <c r="G420" s="5"/>
      <c r="H420" s="9"/>
      <c r="K420" s="6"/>
    </row>
    <row r="421" spans="2:11" x14ac:dyDescent="0.25">
      <c r="B421" s="4"/>
      <c r="F421" s="5"/>
      <c r="G421" s="5"/>
      <c r="H421" s="9"/>
      <c r="K421" s="6"/>
    </row>
    <row r="422" spans="2:11" x14ac:dyDescent="0.25">
      <c r="B422" s="4"/>
      <c r="F422" s="5"/>
      <c r="G422" s="5"/>
      <c r="H422" s="9"/>
      <c r="K422" s="6"/>
    </row>
    <row r="423" spans="2:11" x14ac:dyDescent="0.25">
      <c r="B423" s="4"/>
      <c r="F423" s="5"/>
      <c r="G423" s="5"/>
      <c r="H423" s="9"/>
      <c r="K423" s="6"/>
    </row>
    <row r="424" spans="2:11" x14ac:dyDescent="0.25">
      <c r="B424" s="4"/>
      <c r="F424" s="5"/>
      <c r="G424" s="5"/>
      <c r="H424" s="9"/>
      <c r="K424" s="6"/>
    </row>
    <row r="425" spans="2:11" x14ac:dyDescent="0.25">
      <c r="B425" s="4"/>
      <c r="F425" s="5"/>
      <c r="G425" s="5"/>
      <c r="H425" s="9"/>
      <c r="K425" s="6"/>
    </row>
    <row r="426" spans="2:11" x14ac:dyDescent="0.25">
      <c r="B426" s="4"/>
      <c r="F426" s="5"/>
      <c r="G426" s="5"/>
      <c r="H426" s="9"/>
      <c r="K426" s="6"/>
    </row>
    <row r="427" spans="2:11" x14ac:dyDescent="0.25">
      <c r="B427" s="4"/>
      <c r="F427" s="5"/>
      <c r="G427" s="5"/>
      <c r="H427" s="9"/>
      <c r="K427" s="6"/>
    </row>
    <row r="428" spans="2:11" x14ac:dyDescent="0.25">
      <c r="B428" s="4"/>
      <c r="F428" s="5"/>
      <c r="G428" s="5"/>
      <c r="H428" s="9"/>
      <c r="K428" s="6"/>
    </row>
    <row r="429" spans="2:11" x14ac:dyDescent="0.25">
      <c r="B429" s="4"/>
      <c r="F429" s="5"/>
      <c r="G429" s="5"/>
      <c r="H429" s="9"/>
      <c r="K429" s="6"/>
    </row>
    <row r="430" spans="2:11" x14ac:dyDescent="0.25">
      <c r="B430" s="4"/>
      <c r="F430" s="5"/>
      <c r="G430" s="5"/>
      <c r="H430" s="9"/>
      <c r="K430" s="6"/>
    </row>
    <row r="431" spans="2:11" x14ac:dyDescent="0.25">
      <c r="B431" s="4"/>
      <c r="F431" s="5"/>
      <c r="G431" s="5"/>
      <c r="H431" s="9"/>
      <c r="K431" s="6"/>
    </row>
  </sheetData>
  <autoFilter ref="B3:K198">
    <filterColumn colId="6">
      <filters>
        <filter val="Efectivo Divisas"/>
        <filter val="Zelle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68"/>
  <sheetViews>
    <sheetView workbookViewId="0">
      <selection activeCell="C169" sqref="C169"/>
    </sheetView>
  </sheetViews>
  <sheetFormatPr baseColWidth="10" defaultRowHeight="15" x14ac:dyDescent="0.25"/>
  <cols>
    <col min="2" max="2" width="59.5703125" bestFit="1" customWidth="1"/>
    <col min="3" max="3" width="12.7109375" bestFit="1" customWidth="1"/>
    <col min="4" max="4" width="16.42578125" bestFit="1" customWidth="1"/>
    <col min="5" max="5" width="8.140625" bestFit="1" customWidth="1"/>
    <col min="6" max="6" width="19.28515625" bestFit="1" customWidth="1"/>
  </cols>
  <sheetData>
    <row r="2" spans="1:6" x14ac:dyDescent="0.25">
      <c r="A2" s="39" t="s">
        <v>2</v>
      </c>
      <c r="B2" s="39" t="s">
        <v>3</v>
      </c>
      <c r="C2" s="39" t="s">
        <v>246</v>
      </c>
      <c r="D2" s="39" t="s">
        <v>8</v>
      </c>
      <c r="E2" s="39" t="s">
        <v>247</v>
      </c>
      <c r="F2" s="39" t="s">
        <v>57</v>
      </c>
    </row>
    <row r="3" spans="1:6" hidden="1" x14ac:dyDescent="0.25">
      <c r="A3" s="40">
        <v>45170</v>
      </c>
      <c r="B3" s="41" t="s">
        <v>11</v>
      </c>
      <c r="C3" s="42">
        <v>16221.76</v>
      </c>
      <c r="D3" s="43" t="s">
        <v>71</v>
      </c>
      <c r="E3" s="42">
        <v>32.590000000000003</v>
      </c>
      <c r="F3" s="41" t="s">
        <v>18</v>
      </c>
    </row>
    <row r="4" spans="1:6" hidden="1" x14ac:dyDescent="0.25">
      <c r="A4" s="40">
        <v>45170</v>
      </c>
      <c r="B4" s="41" t="s">
        <v>72</v>
      </c>
      <c r="C4" s="42">
        <v>1155</v>
      </c>
      <c r="D4" s="43" t="s">
        <v>73</v>
      </c>
      <c r="E4" s="42">
        <v>32.590000000000003</v>
      </c>
      <c r="F4" s="41" t="s">
        <v>27</v>
      </c>
    </row>
    <row r="5" spans="1:6" hidden="1" x14ac:dyDescent="0.25">
      <c r="A5" s="40">
        <v>45170</v>
      </c>
      <c r="B5" s="41" t="s">
        <v>74</v>
      </c>
      <c r="C5" s="42">
        <v>1968.6</v>
      </c>
      <c r="D5" s="43" t="s">
        <v>71</v>
      </c>
      <c r="E5" s="42">
        <v>32.590000000000003</v>
      </c>
      <c r="F5" s="41" t="s">
        <v>18</v>
      </c>
    </row>
    <row r="6" spans="1:6" x14ac:dyDescent="0.25">
      <c r="A6" s="40">
        <v>45170</v>
      </c>
      <c r="B6" s="41" t="s">
        <v>75</v>
      </c>
      <c r="C6" s="42">
        <v>1031.6300000000001</v>
      </c>
      <c r="D6" s="43" t="s">
        <v>1</v>
      </c>
      <c r="E6" s="42">
        <v>32.590000000000003</v>
      </c>
      <c r="F6" s="41" t="s">
        <v>60</v>
      </c>
    </row>
    <row r="7" spans="1:6" x14ac:dyDescent="0.25">
      <c r="A7" s="40">
        <v>45170</v>
      </c>
      <c r="B7" s="41" t="s">
        <v>76</v>
      </c>
      <c r="C7" s="42">
        <v>5990.56</v>
      </c>
      <c r="D7" s="43" t="s">
        <v>1</v>
      </c>
      <c r="E7" s="42">
        <v>32.590000000000003</v>
      </c>
      <c r="F7" s="41" t="s">
        <v>20</v>
      </c>
    </row>
    <row r="8" spans="1:6" hidden="1" x14ac:dyDescent="0.25">
      <c r="A8" s="40">
        <v>45171</v>
      </c>
      <c r="B8" s="41" t="s">
        <v>77</v>
      </c>
      <c r="C8" s="42">
        <v>1640.5</v>
      </c>
      <c r="D8" s="43" t="s">
        <v>71</v>
      </c>
      <c r="E8" s="42">
        <v>32.590000000000003</v>
      </c>
      <c r="F8" s="41" t="s">
        <v>20</v>
      </c>
    </row>
    <row r="9" spans="1:6" hidden="1" x14ac:dyDescent="0.25">
      <c r="A9" s="40">
        <v>45173</v>
      </c>
      <c r="B9" s="41" t="s">
        <v>78</v>
      </c>
      <c r="C9" s="42">
        <v>400</v>
      </c>
      <c r="D9" s="43" t="s">
        <v>73</v>
      </c>
      <c r="E9" s="42">
        <v>32.81</v>
      </c>
      <c r="F9" s="41" t="s">
        <v>61</v>
      </c>
    </row>
    <row r="10" spans="1:6" hidden="1" x14ac:dyDescent="0.25">
      <c r="A10" s="40">
        <v>45173</v>
      </c>
      <c r="B10" s="41" t="s">
        <v>79</v>
      </c>
      <c r="C10" s="42">
        <v>783</v>
      </c>
      <c r="D10" s="43" t="s">
        <v>73</v>
      </c>
      <c r="E10" s="42">
        <v>32.81</v>
      </c>
      <c r="F10" s="41" t="s">
        <v>27</v>
      </c>
    </row>
    <row r="11" spans="1:6" x14ac:dyDescent="0.25">
      <c r="A11" s="40">
        <v>45173</v>
      </c>
      <c r="B11" s="41" t="s">
        <v>80</v>
      </c>
      <c r="C11" s="42">
        <v>254.11</v>
      </c>
      <c r="D11" s="43" t="s">
        <v>1</v>
      </c>
      <c r="E11" s="42">
        <v>32.81</v>
      </c>
      <c r="F11" s="41" t="s">
        <v>20</v>
      </c>
    </row>
    <row r="12" spans="1:6" x14ac:dyDescent="0.25">
      <c r="A12" s="40">
        <v>45173</v>
      </c>
      <c r="B12" s="41" t="s">
        <v>81</v>
      </c>
      <c r="C12" s="42">
        <v>2603.15</v>
      </c>
      <c r="D12" s="43" t="s">
        <v>1</v>
      </c>
      <c r="E12" s="42">
        <v>32.81</v>
      </c>
      <c r="F12" s="41" t="s">
        <v>20</v>
      </c>
    </row>
    <row r="13" spans="1:6" hidden="1" x14ac:dyDescent="0.25">
      <c r="A13" s="40">
        <v>45173</v>
      </c>
      <c r="B13" s="41" t="s">
        <v>82</v>
      </c>
      <c r="C13" s="42">
        <v>50</v>
      </c>
      <c r="D13" s="43" t="s">
        <v>71</v>
      </c>
      <c r="E13" s="42">
        <v>32.81</v>
      </c>
      <c r="F13" s="41" t="s">
        <v>16</v>
      </c>
    </row>
    <row r="14" spans="1:6" x14ac:dyDescent="0.25">
      <c r="A14" s="40">
        <v>45174</v>
      </c>
      <c r="B14" s="41" t="s">
        <v>84</v>
      </c>
      <c r="C14" s="42">
        <v>1278.8900000000001</v>
      </c>
      <c r="D14" s="43" t="s">
        <v>1</v>
      </c>
      <c r="E14" s="42">
        <v>32.79</v>
      </c>
      <c r="F14" s="41" t="s">
        <v>60</v>
      </c>
    </row>
    <row r="15" spans="1:6" x14ac:dyDescent="0.25">
      <c r="A15" s="40">
        <v>45174</v>
      </c>
      <c r="B15" s="41" t="s">
        <v>85</v>
      </c>
      <c r="C15" s="42">
        <v>1278.8900000000001</v>
      </c>
      <c r="D15" s="43" t="s">
        <v>1</v>
      </c>
      <c r="E15" s="42">
        <v>32.79</v>
      </c>
      <c r="F15" s="41" t="s">
        <v>20</v>
      </c>
    </row>
    <row r="16" spans="1:6" x14ac:dyDescent="0.25">
      <c r="A16" s="40">
        <v>45174</v>
      </c>
      <c r="B16" s="41" t="s">
        <v>86</v>
      </c>
      <c r="C16" s="42">
        <v>5168.76</v>
      </c>
      <c r="D16" s="43" t="s">
        <v>1</v>
      </c>
      <c r="E16" s="42">
        <v>32.79</v>
      </c>
      <c r="F16" s="41" t="s">
        <v>60</v>
      </c>
    </row>
    <row r="17" spans="1:6" x14ac:dyDescent="0.25">
      <c r="A17" s="44">
        <v>45174</v>
      </c>
      <c r="B17" s="41" t="s">
        <v>12</v>
      </c>
      <c r="C17" s="42">
        <v>280</v>
      </c>
      <c r="D17" s="43" t="s">
        <v>1</v>
      </c>
      <c r="E17" s="42">
        <v>32.79</v>
      </c>
      <c r="F17" s="41" t="s">
        <v>60</v>
      </c>
    </row>
    <row r="18" spans="1:6" hidden="1" x14ac:dyDescent="0.25">
      <c r="A18" s="40">
        <v>45174</v>
      </c>
      <c r="B18" s="41" t="s">
        <v>87</v>
      </c>
      <c r="C18" s="42">
        <v>342.09</v>
      </c>
      <c r="D18" s="43" t="s">
        <v>73</v>
      </c>
      <c r="E18" s="42">
        <v>32.79</v>
      </c>
      <c r="F18" s="41" t="s">
        <v>27</v>
      </c>
    </row>
    <row r="19" spans="1:6" x14ac:dyDescent="0.25">
      <c r="A19" s="40">
        <v>45174</v>
      </c>
      <c r="B19" s="41" t="s">
        <v>89</v>
      </c>
      <c r="C19" s="42">
        <v>7431.62</v>
      </c>
      <c r="D19" s="43" t="s">
        <v>1</v>
      </c>
      <c r="E19" s="42">
        <v>32.79</v>
      </c>
      <c r="F19" s="41" t="s">
        <v>16</v>
      </c>
    </row>
    <row r="20" spans="1:6" x14ac:dyDescent="0.25">
      <c r="A20" s="40">
        <v>45174</v>
      </c>
      <c r="B20" s="41" t="s">
        <v>90</v>
      </c>
      <c r="C20" s="42">
        <v>6558</v>
      </c>
      <c r="D20" s="43" t="s">
        <v>1</v>
      </c>
      <c r="E20" s="42">
        <v>32.79</v>
      </c>
      <c r="F20" s="41" t="s">
        <v>20</v>
      </c>
    </row>
    <row r="21" spans="1:6" x14ac:dyDescent="0.25">
      <c r="A21" s="40">
        <v>45175</v>
      </c>
      <c r="B21" s="41" t="s">
        <v>91</v>
      </c>
      <c r="C21" s="42">
        <v>72655.7</v>
      </c>
      <c r="D21" s="43" t="s">
        <v>1</v>
      </c>
      <c r="E21" s="42">
        <v>32.93</v>
      </c>
      <c r="F21" s="41" t="s">
        <v>16</v>
      </c>
    </row>
    <row r="22" spans="1:6" x14ac:dyDescent="0.25">
      <c r="A22" s="40">
        <v>45175</v>
      </c>
      <c r="B22" s="41" t="s">
        <v>92</v>
      </c>
      <c r="C22" s="42">
        <v>42930.91</v>
      </c>
      <c r="D22" s="43" t="s">
        <v>1</v>
      </c>
      <c r="E22" s="42">
        <v>32.93</v>
      </c>
      <c r="F22" s="41" t="s">
        <v>16</v>
      </c>
    </row>
    <row r="23" spans="1:6" x14ac:dyDescent="0.25">
      <c r="A23" s="40">
        <v>45175</v>
      </c>
      <c r="B23" s="41" t="s">
        <v>93</v>
      </c>
      <c r="C23" s="42">
        <v>2272.17</v>
      </c>
      <c r="D23" s="43" t="s">
        <v>1</v>
      </c>
      <c r="E23" s="42">
        <v>32.93</v>
      </c>
      <c r="F23" s="41" t="s">
        <v>27</v>
      </c>
    </row>
    <row r="24" spans="1:6" hidden="1" x14ac:dyDescent="0.25">
      <c r="A24" s="40">
        <v>45175</v>
      </c>
      <c r="B24" s="41" t="s">
        <v>95</v>
      </c>
      <c r="C24" s="42">
        <v>53762.39</v>
      </c>
      <c r="D24" s="43" t="s">
        <v>73</v>
      </c>
      <c r="E24" s="42">
        <v>32.93</v>
      </c>
      <c r="F24" s="41" t="s">
        <v>36</v>
      </c>
    </row>
    <row r="25" spans="1:6" x14ac:dyDescent="0.25">
      <c r="A25" s="40">
        <v>45176</v>
      </c>
      <c r="B25" s="41" t="s">
        <v>96</v>
      </c>
      <c r="C25" s="42">
        <v>7946.4</v>
      </c>
      <c r="D25" s="43" t="s">
        <v>1</v>
      </c>
      <c r="E25" s="42">
        <v>33.11</v>
      </c>
      <c r="F25" s="41" t="s">
        <v>24</v>
      </c>
    </row>
    <row r="26" spans="1:6" x14ac:dyDescent="0.25">
      <c r="A26" s="40">
        <v>45176</v>
      </c>
      <c r="B26" s="41" t="s">
        <v>97</v>
      </c>
      <c r="C26" s="42">
        <v>662.2</v>
      </c>
      <c r="D26" s="43" t="s">
        <v>1</v>
      </c>
      <c r="E26" s="42">
        <v>33.11</v>
      </c>
      <c r="F26" s="41" t="s">
        <v>45</v>
      </c>
    </row>
    <row r="27" spans="1:6" x14ac:dyDescent="0.25">
      <c r="A27" s="40">
        <v>45176</v>
      </c>
      <c r="B27" s="41" t="s">
        <v>98</v>
      </c>
      <c r="C27" s="42">
        <v>16555</v>
      </c>
      <c r="D27" s="43" t="s">
        <v>1</v>
      </c>
      <c r="E27" s="42">
        <v>33.11</v>
      </c>
      <c r="F27" s="41" t="s">
        <v>20</v>
      </c>
    </row>
    <row r="28" spans="1:6" hidden="1" x14ac:dyDescent="0.25">
      <c r="A28" s="40">
        <v>45176</v>
      </c>
      <c r="B28" s="41" t="s">
        <v>99</v>
      </c>
      <c r="C28" s="42">
        <v>2648.8</v>
      </c>
      <c r="D28" s="43" t="s">
        <v>71</v>
      </c>
      <c r="E28" s="42">
        <v>33.11</v>
      </c>
      <c r="F28" s="41" t="s">
        <v>27</v>
      </c>
    </row>
    <row r="29" spans="1:6" x14ac:dyDescent="0.25">
      <c r="A29" s="40">
        <v>45176</v>
      </c>
      <c r="B29" s="41" t="s">
        <v>101</v>
      </c>
      <c r="C29" s="42">
        <v>16555</v>
      </c>
      <c r="D29" s="43" t="s">
        <v>1</v>
      </c>
      <c r="E29" s="42">
        <v>33.11</v>
      </c>
      <c r="F29" s="41" t="s">
        <v>16</v>
      </c>
    </row>
    <row r="30" spans="1:6" hidden="1" x14ac:dyDescent="0.25">
      <c r="A30" s="40">
        <v>45177</v>
      </c>
      <c r="B30" s="41" t="s">
        <v>103</v>
      </c>
      <c r="C30" s="42">
        <v>3090.11</v>
      </c>
      <c r="D30" s="43" t="s">
        <v>73</v>
      </c>
      <c r="E30" s="42">
        <v>33.22</v>
      </c>
      <c r="F30" s="41" t="s">
        <v>27</v>
      </c>
    </row>
    <row r="31" spans="1:6" hidden="1" x14ac:dyDescent="0.25">
      <c r="A31" s="40">
        <v>45177</v>
      </c>
      <c r="B31" s="41" t="s">
        <v>104</v>
      </c>
      <c r="C31" s="42">
        <v>98</v>
      </c>
      <c r="D31" s="43" t="s">
        <v>73</v>
      </c>
      <c r="E31" s="42">
        <v>33.22</v>
      </c>
      <c r="F31" s="41" t="s">
        <v>16</v>
      </c>
    </row>
    <row r="32" spans="1:6" x14ac:dyDescent="0.25">
      <c r="A32" s="40">
        <v>45177</v>
      </c>
      <c r="B32" s="41" t="s">
        <v>105</v>
      </c>
      <c r="C32" s="42">
        <v>7259.44</v>
      </c>
      <c r="D32" s="43" t="s">
        <v>1</v>
      </c>
      <c r="E32" s="42">
        <v>33.22</v>
      </c>
      <c r="F32" s="41" t="s">
        <v>16</v>
      </c>
    </row>
    <row r="33" spans="1:6" x14ac:dyDescent="0.25">
      <c r="A33" s="40">
        <v>45177</v>
      </c>
      <c r="B33" s="41" t="s">
        <v>106</v>
      </c>
      <c r="C33" s="42">
        <v>266.44</v>
      </c>
      <c r="D33" s="43" t="s">
        <v>1</v>
      </c>
      <c r="E33" s="42">
        <v>33.22</v>
      </c>
      <c r="F33" s="41" t="s">
        <v>16</v>
      </c>
    </row>
    <row r="34" spans="1:6" x14ac:dyDescent="0.25">
      <c r="A34" s="40">
        <v>45177</v>
      </c>
      <c r="B34" s="41" t="s">
        <v>107</v>
      </c>
      <c r="C34" s="42">
        <v>1088</v>
      </c>
      <c r="D34" s="43" t="s">
        <v>1</v>
      </c>
      <c r="E34" s="42">
        <v>33.22</v>
      </c>
      <c r="F34" s="41" t="s">
        <v>37</v>
      </c>
    </row>
    <row r="35" spans="1:6" hidden="1" x14ac:dyDescent="0.25">
      <c r="A35" s="40">
        <v>45178</v>
      </c>
      <c r="B35" s="41" t="s">
        <v>110</v>
      </c>
      <c r="C35" s="42">
        <v>1503.01</v>
      </c>
      <c r="D35" s="43" t="s">
        <v>73</v>
      </c>
      <c r="E35" s="42">
        <v>33.22</v>
      </c>
      <c r="F35" s="41" t="s">
        <v>27</v>
      </c>
    </row>
    <row r="36" spans="1:6" hidden="1" x14ac:dyDescent="0.25">
      <c r="A36" s="40">
        <v>45178</v>
      </c>
      <c r="B36" s="41" t="s">
        <v>111</v>
      </c>
      <c r="C36" s="42">
        <v>780.68</v>
      </c>
      <c r="D36" s="43" t="s">
        <v>73</v>
      </c>
      <c r="E36" s="42">
        <v>33.22</v>
      </c>
      <c r="F36" s="41" t="s">
        <v>27</v>
      </c>
    </row>
    <row r="37" spans="1:6" hidden="1" x14ac:dyDescent="0.25">
      <c r="A37" s="40">
        <v>45178</v>
      </c>
      <c r="B37" s="41" t="s">
        <v>13</v>
      </c>
      <c r="C37" s="42">
        <v>3334</v>
      </c>
      <c r="D37" s="43" t="s">
        <v>71</v>
      </c>
      <c r="E37" s="42">
        <v>33.22</v>
      </c>
      <c r="F37" s="41" t="s">
        <v>24</v>
      </c>
    </row>
    <row r="38" spans="1:6" x14ac:dyDescent="0.25">
      <c r="A38" s="40">
        <v>45180</v>
      </c>
      <c r="B38" s="41" t="s">
        <v>112</v>
      </c>
      <c r="C38" s="42">
        <v>941</v>
      </c>
      <c r="D38" s="43" t="s">
        <v>1</v>
      </c>
      <c r="E38" s="42">
        <v>33.340000000000003</v>
      </c>
      <c r="F38" s="41" t="s">
        <v>16</v>
      </c>
    </row>
    <row r="39" spans="1:6" x14ac:dyDescent="0.25">
      <c r="A39" s="40">
        <v>45180</v>
      </c>
      <c r="B39" s="41" t="s">
        <v>87</v>
      </c>
      <c r="C39" s="42">
        <v>2799.16</v>
      </c>
      <c r="D39" s="43" t="s">
        <v>1</v>
      </c>
      <c r="E39" s="42">
        <v>33.340000000000003</v>
      </c>
      <c r="F39" s="41" t="s">
        <v>27</v>
      </c>
    </row>
    <row r="40" spans="1:6" hidden="1" x14ac:dyDescent="0.25">
      <c r="A40" s="40">
        <v>45180</v>
      </c>
      <c r="B40" s="41" t="s">
        <v>113</v>
      </c>
      <c r="C40" s="42">
        <v>166.7</v>
      </c>
      <c r="D40" s="43" t="s">
        <v>71</v>
      </c>
      <c r="E40" s="42">
        <v>33.340000000000003</v>
      </c>
      <c r="F40" s="41" t="s">
        <v>27</v>
      </c>
    </row>
    <row r="41" spans="1:6" x14ac:dyDescent="0.25">
      <c r="A41" s="40">
        <v>45180</v>
      </c>
      <c r="B41" s="41" t="s">
        <v>114</v>
      </c>
      <c r="C41" s="42">
        <v>16670</v>
      </c>
      <c r="D41" s="43" t="s">
        <v>1</v>
      </c>
      <c r="E41" s="42">
        <v>33.340000000000003</v>
      </c>
      <c r="F41" s="41" t="s">
        <v>20</v>
      </c>
    </row>
    <row r="42" spans="1:6" x14ac:dyDescent="0.25">
      <c r="A42" s="40">
        <v>45180</v>
      </c>
      <c r="B42" s="41" t="s">
        <v>115</v>
      </c>
      <c r="C42" s="42">
        <v>1767.02</v>
      </c>
      <c r="D42" s="43" t="s">
        <v>1</v>
      </c>
      <c r="E42" s="42">
        <v>33.340000000000003</v>
      </c>
      <c r="F42" s="41" t="s">
        <v>20</v>
      </c>
    </row>
    <row r="43" spans="1:6" x14ac:dyDescent="0.25">
      <c r="A43" s="40">
        <v>45180</v>
      </c>
      <c r="B43" s="41" t="s">
        <v>116</v>
      </c>
      <c r="C43" s="42">
        <v>1782.03</v>
      </c>
      <c r="D43" s="43" t="s">
        <v>1</v>
      </c>
      <c r="E43" s="42">
        <v>33.340000000000003</v>
      </c>
      <c r="F43" s="41" t="s">
        <v>20</v>
      </c>
    </row>
    <row r="44" spans="1:6" hidden="1" x14ac:dyDescent="0.25">
      <c r="A44" s="40">
        <v>45180</v>
      </c>
      <c r="B44" s="41" t="s">
        <v>117</v>
      </c>
      <c r="C44" s="42">
        <v>8631.8799999999992</v>
      </c>
      <c r="D44" s="43" t="s">
        <v>71</v>
      </c>
      <c r="E44" s="42">
        <v>33.340000000000003</v>
      </c>
      <c r="F44" s="41" t="s">
        <v>24</v>
      </c>
    </row>
    <row r="45" spans="1:6" hidden="1" x14ac:dyDescent="0.25">
      <c r="A45" s="40">
        <v>45180</v>
      </c>
      <c r="B45" s="41" t="s">
        <v>118</v>
      </c>
      <c r="C45" s="42">
        <v>184.7</v>
      </c>
      <c r="D45" s="43" t="s">
        <v>73</v>
      </c>
      <c r="E45" s="42">
        <v>33.340000000000003</v>
      </c>
      <c r="F45" s="41" t="s">
        <v>27</v>
      </c>
    </row>
    <row r="46" spans="1:6" x14ac:dyDescent="0.25">
      <c r="A46" s="40">
        <v>45181</v>
      </c>
      <c r="B46" s="41" t="s">
        <v>119</v>
      </c>
      <c r="C46" s="42">
        <v>666.8</v>
      </c>
      <c r="D46" s="43" t="s">
        <v>1</v>
      </c>
      <c r="E46" s="42">
        <v>33.340000000000003</v>
      </c>
      <c r="F46" s="41" t="s">
        <v>16</v>
      </c>
    </row>
    <row r="47" spans="1:6" x14ac:dyDescent="0.25">
      <c r="A47" s="40">
        <v>45181</v>
      </c>
      <c r="B47" s="41" t="s">
        <v>120</v>
      </c>
      <c r="C47" s="42">
        <v>6668</v>
      </c>
      <c r="D47" s="43" t="s">
        <v>1</v>
      </c>
      <c r="E47" s="42">
        <v>33.340000000000003</v>
      </c>
      <c r="F47" s="41" t="s">
        <v>16</v>
      </c>
    </row>
    <row r="48" spans="1:6" x14ac:dyDescent="0.25">
      <c r="A48" s="40">
        <v>45181</v>
      </c>
      <c r="B48" s="41" t="s">
        <v>121</v>
      </c>
      <c r="C48" s="42">
        <v>100.02</v>
      </c>
      <c r="D48" s="43" t="s">
        <v>1</v>
      </c>
      <c r="E48" s="42">
        <v>33.340000000000003</v>
      </c>
      <c r="F48" s="41" t="s">
        <v>60</v>
      </c>
    </row>
    <row r="49" spans="1:6" hidden="1" x14ac:dyDescent="0.25">
      <c r="A49" s="40">
        <v>45181</v>
      </c>
      <c r="B49" s="41" t="s">
        <v>123</v>
      </c>
      <c r="C49" s="42">
        <v>1000.5</v>
      </c>
      <c r="D49" s="43" t="s">
        <v>73</v>
      </c>
      <c r="E49" s="42">
        <v>33.340000000000003</v>
      </c>
      <c r="F49" s="41" t="s">
        <v>27</v>
      </c>
    </row>
    <row r="50" spans="1:6" hidden="1" x14ac:dyDescent="0.25">
      <c r="A50" s="40">
        <v>45181</v>
      </c>
      <c r="B50" s="41" t="s">
        <v>124</v>
      </c>
      <c r="C50" s="42">
        <v>333.4</v>
      </c>
      <c r="D50" s="43" t="s">
        <v>71</v>
      </c>
      <c r="E50" s="42">
        <v>33.340000000000003</v>
      </c>
      <c r="F50" s="41" t="s">
        <v>18</v>
      </c>
    </row>
    <row r="51" spans="1:6" hidden="1" x14ac:dyDescent="0.25">
      <c r="A51" s="40">
        <v>45181</v>
      </c>
      <c r="B51" s="41" t="s">
        <v>125</v>
      </c>
      <c r="C51" s="42">
        <v>3431</v>
      </c>
      <c r="D51" s="43" t="s">
        <v>73</v>
      </c>
      <c r="E51" s="42">
        <v>33.340000000000003</v>
      </c>
      <c r="F51" s="41" t="s">
        <v>27</v>
      </c>
    </row>
    <row r="52" spans="1:6" x14ac:dyDescent="0.25">
      <c r="A52" s="40">
        <v>45182</v>
      </c>
      <c r="B52" s="41" t="s">
        <v>127</v>
      </c>
      <c r="C52" s="42">
        <v>1446.25</v>
      </c>
      <c r="D52" s="43" t="s">
        <v>1</v>
      </c>
      <c r="E52" s="42">
        <v>33.33</v>
      </c>
      <c r="F52" s="41" t="s">
        <v>36</v>
      </c>
    </row>
    <row r="53" spans="1:6" x14ac:dyDescent="0.25">
      <c r="A53" s="40">
        <v>45182</v>
      </c>
      <c r="B53" s="41" t="s">
        <v>128</v>
      </c>
      <c r="C53" s="42">
        <v>27012.59</v>
      </c>
      <c r="D53" s="43" t="s">
        <v>1</v>
      </c>
      <c r="E53" s="42">
        <v>33.33</v>
      </c>
      <c r="F53" s="41" t="s">
        <v>16</v>
      </c>
    </row>
    <row r="54" spans="1:6" x14ac:dyDescent="0.25">
      <c r="A54" s="40">
        <v>45182</v>
      </c>
      <c r="B54" s="41" t="s">
        <v>129</v>
      </c>
      <c r="C54" s="42">
        <v>7652.63</v>
      </c>
      <c r="D54" s="43" t="s">
        <v>1</v>
      </c>
      <c r="E54" s="42">
        <v>33.33</v>
      </c>
      <c r="F54" s="41" t="s">
        <v>16</v>
      </c>
    </row>
    <row r="55" spans="1:6" hidden="1" x14ac:dyDescent="0.25">
      <c r="A55" s="40">
        <v>45182</v>
      </c>
      <c r="B55" s="41" t="s">
        <v>130</v>
      </c>
      <c r="C55" s="42">
        <v>770</v>
      </c>
      <c r="D55" s="43" t="s">
        <v>71</v>
      </c>
      <c r="E55" s="42">
        <v>33.33</v>
      </c>
      <c r="F55" s="41" t="s">
        <v>27</v>
      </c>
    </row>
    <row r="56" spans="1:6" hidden="1" x14ac:dyDescent="0.25">
      <c r="A56" s="40">
        <v>45182</v>
      </c>
      <c r="B56" s="41" t="s">
        <v>133</v>
      </c>
      <c r="C56" s="42">
        <v>100</v>
      </c>
      <c r="D56" s="43" t="s">
        <v>71</v>
      </c>
      <c r="E56" s="42">
        <v>33.33</v>
      </c>
      <c r="F56" s="41" t="s">
        <v>27</v>
      </c>
    </row>
    <row r="57" spans="1:6" x14ac:dyDescent="0.25">
      <c r="A57" s="40">
        <v>45182</v>
      </c>
      <c r="B57" s="41" t="s">
        <v>134</v>
      </c>
      <c r="C57" s="42">
        <v>49995</v>
      </c>
      <c r="D57" s="43" t="s">
        <v>1</v>
      </c>
      <c r="E57" s="42">
        <v>33.33</v>
      </c>
      <c r="F57" s="41" t="s">
        <v>20</v>
      </c>
    </row>
    <row r="58" spans="1:6" hidden="1" x14ac:dyDescent="0.25">
      <c r="A58" s="40">
        <v>45182</v>
      </c>
      <c r="B58" s="41" t="s">
        <v>135</v>
      </c>
      <c r="C58" s="42">
        <v>140</v>
      </c>
      <c r="D58" s="43" t="s">
        <v>73</v>
      </c>
      <c r="E58" s="42">
        <v>33.33</v>
      </c>
      <c r="F58" s="41" t="s">
        <v>36</v>
      </c>
    </row>
    <row r="59" spans="1:6" hidden="1" x14ac:dyDescent="0.25">
      <c r="A59" s="40">
        <v>45182</v>
      </c>
      <c r="B59" s="41" t="s">
        <v>95</v>
      </c>
      <c r="C59" s="42">
        <v>13306.86</v>
      </c>
      <c r="D59" s="43" t="s">
        <v>73</v>
      </c>
      <c r="E59" s="42">
        <v>33.33</v>
      </c>
      <c r="F59" s="41" t="s">
        <v>36</v>
      </c>
    </row>
    <row r="60" spans="1:6" hidden="1" x14ac:dyDescent="0.25">
      <c r="A60" s="40">
        <v>45182</v>
      </c>
      <c r="B60" s="41" t="s">
        <v>136</v>
      </c>
      <c r="C60" s="42">
        <v>651</v>
      </c>
      <c r="D60" s="43" t="s">
        <v>73</v>
      </c>
      <c r="E60" s="42">
        <v>33.33</v>
      </c>
      <c r="F60" s="41" t="s">
        <v>36</v>
      </c>
    </row>
    <row r="61" spans="1:6" x14ac:dyDescent="0.25">
      <c r="A61" s="40">
        <v>45183</v>
      </c>
      <c r="B61" s="41" t="s">
        <v>137</v>
      </c>
      <c r="C61" s="42">
        <v>397</v>
      </c>
      <c r="D61" s="43" t="s">
        <v>1</v>
      </c>
      <c r="E61" s="42">
        <v>33.44</v>
      </c>
      <c r="F61" s="41" t="s">
        <v>16</v>
      </c>
    </row>
    <row r="62" spans="1:6" x14ac:dyDescent="0.25">
      <c r="A62" s="40">
        <v>45183</v>
      </c>
      <c r="B62" s="41" t="s">
        <v>139</v>
      </c>
      <c r="C62" s="42">
        <v>10386.530000000001</v>
      </c>
      <c r="D62" s="43" t="s">
        <v>1</v>
      </c>
      <c r="E62" s="42">
        <v>33.44</v>
      </c>
      <c r="F62" s="41" t="s">
        <v>27</v>
      </c>
    </row>
    <row r="63" spans="1:6" x14ac:dyDescent="0.25">
      <c r="A63" s="40">
        <v>45183</v>
      </c>
      <c r="B63" s="41" t="s">
        <v>140</v>
      </c>
      <c r="C63" s="42">
        <v>678</v>
      </c>
      <c r="D63" s="43" t="s">
        <v>1</v>
      </c>
      <c r="E63" s="42">
        <v>33.44</v>
      </c>
      <c r="F63" s="41" t="s">
        <v>16</v>
      </c>
    </row>
    <row r="64" spans="1:6" x14ac:dyDescent="0.25">
      <c r="A64" s="40">
        <v>45183</v>
      </c>
      <c r="B64" s="41" t="s">
        <v>141</v>
      </c>
      <c r="C64" s="42">
        <v>1170.4000000000001</v>
      </c>
      <c r="D64" s="43" t="s">
        <v>1</v>
      </c>
      <c r="E64" s="42">
        <v>33.44</v>
      </c>
      <c r="F64" s="41" t="s">
        <v>27</v>
      </c>
    </row>
    <row r="65" spans="1:6" x14ac:dyDescent="0.25">
      <c r="A65" s="40">
        <v>45183</v>
      </c>
      <c r="B65" s="41" t="s">
        <v>142</v>
      </c>
      <c r="C65" s="42">
        <v>10032</v>
      </c>
      <c r="D65" s="43" t="s">
        <v>1</v>
      </c>
      <c r="E65" s="42">
        <v>33.44</v>
      </c>
      <c r="F65" s="41" t="s">
        <v>16</v>
      </c>
    </row>
    <row r="66" spans="1:6" x14ac:dyDescent="0.25">
      <c r="A66" s="40">
        <v>45183</v>
      </c>
      <c r="B66" s="41" t="s">
        <v>94</v>
      </c>
      <c r="C66" s="42">
        <v>668.8</v>
      </c>
      <c r="D66" s="43" t="s">
        <v>1</v>
      </c>
      <c r="E66" s="42">
        <v>33.44</v>
      </c>
      <c r="F66" s="41" t="s">
        <v>18</v>
      </c>
    </row>
    <row r="67" spans="1:6" x14ac:dyDescent="0.25">
      <c r="A67" s="40">
        <v>45183</v>
      </c>
      <c r="B67" s="41" t="s">
        <v>143</v>
      </c>
      <c r="C67" s="42">
        <v>558.55999999999995</v>
      </c>
      <c r="D67" s="43" t="s">
        <v>1</v>
      </c>
      <c r="E67" s="42">
        <v>33.44</v>
      </c>
      <c r="F67" s="41" t="s">
        <v>27</v>
      </c>
    </row>
    <row r="68" spans="1:6" hidden="1" x14ac:dyDescent="0.25">
      <c r="A68" s="40">
        <v>45183</v>
      </c>
      <c r="B68" s="41" t="s">
        <v>87</v>
      </c>
      <c r="C68" s="42">
        <v>1472.35</v>
      </c>
      <c r="D68" s="43" t="s">
        <v>71</v>
      </c>
      <c r="E68" s="42">
        <v>33.44</v>
      </c>
      <c r="F68" s="41" t="s">
        <v>27</v>
      </c>
    </row>
    <row r="69" spans="1:6" hidden="1" x14ac:dyDescent="0.25">
      <c r="A69" s="40">
        <v>45183</v>
      </c>
      <c r="B69" s="41" t="s">
        <v>144</v>
      </c>
      <c r="C69" s="42">
        <v>117</v>
      </c>
      <c r="D69" s="43" t="s">
        <v>71</v>
      </c>
      <c r="E69" s="42">
        <v>33.44</v>
      </c>
      <c r="F69" s="41" t="s">
        <v>27</v>
      </c>
    </row>
    <row r="70" spans="1:6" hidden="1" x14ac:dyDescent="0.25">
      <c r="A70" s="40">
        <v>45183</v>
      </c>
      <c r="B70" s="41" t="s">
        <v>145</v>
      </c>
      <c r="C70" s="42">
        <v>46163</v>
      </c>
      <c r="D70" s="43" t="s">
        <v>71</v>
      </c>
      <c r="E70" s="42">
        <v>33.44</v>
      </c>
      <c r="F70" s="41" t="s">
        <v>50</v>
      </c>
    </row>
    <row r="71" spans="1:6" hidden="1" x14ac:dyDescent="0.25">
      <c r="A71" s="40">
        <v>45183</v>
      </c>
      <c r="B71" s="41" t="s">
        <v>146</v>
      </c>
      <c r="C71" s="42">
        <v>1575</v>
      </c>
      <c r="D71" s="43" t="s">
        <v>73</v>
      </c>
      <c r="E71" s="42">
        <v>33.44</v>
      </c>
      <c r="F71" s="41" t="s">
        <v>16</v>
      </c>
    </row>
    <row r="72" spans="1:6" hidden="1" x14ac:dyDescent="0.25">
      <c r="A72" s="40">
        <v>45183</v>
      </c>
      <c r="B72" s="41" t="s">
        <v>147</v>
      </c>
      <c r="C72" s="42">
        <v>3343.76</v>
      </c>
      <c r="D72" s="43" t="s">
        <v>73</v>
      </c>
      <c r="E72" s="42">
        <v>33.44</v>
      </c>
      <c r="F72" s="41" t="s">
        <v>27</v>
      </c>
    </row>
    <row r="73" spans="1:6" hidden="1" x14ac:dyDescent="0.25">
      <c r="A73" s="40">
        <v>45183</v>
      </c>
      <c r="B73" s="41" t="s">
        <v>148</v>
      </c>
      <c r="C73" s="42">
        <v>47616.29</v>
      </c>
      <c r="D73" s="43" t="s">
        <v>73</v>
      </c>
      <c r="E73" s="42">
        <v>33.44</v>
      </c>
      <c r="F73" s="41" t="s">
        <v>50</v>
      </c>
    </row>
    <row r="74" spans="1:6" hidden="1" x14ac:dyDescent="0.25">
      <c r="A74" s="40">
        <v>45184</v>
      </c>
      <c r="B74" s="41" t="s">
        <v>149</v>
      </c>
      <c r="C74" s="42">
        <v>1722.5</v>
      </c>
      <c r="D74" s="43" t="s">
        <v>71</v>
      </c>
      <c r="E74" s="42">
        <v>33.5</v>
      </c>
      <c r="F74" s="41" t="s">
        <v>50</v>
      </c>
    </row>
    <row r="75" spans="1:6" hidden="1" x14ac:dyDescent="0.25">
      <c r="A75" s="40">
        <v>45184</v>
      </c>
      <c r="B75" s="41" t="s">
        <v>150</v>
      </c>
      <c r="C75" s="42">
        <v>167.5</v>
      </c>
      <c r="D75" s="43" t="s">
        <v>71</v>
      </c>
      <c r="E75" s="42">
        <v>33.5</v>
      </c>
      <c r="F75" s="41" t="s">
        <v>50</v>
      </c>
    </row>
    <row r="76" spans="1:6" hidden="1" x14ac:dyDescent="0.25">
      <c r="A76" s="40">
        <v>45184</v>
      </c>
      <c r="B76" s="41" t="s">
        <v>79</v>
      </c>
      <c r="C76" s="42">
        <v>4279.1499999999996</v>
      </c>
      <c r="D76" s="43" t="s">
        <v>71</v>
      </c>
      <c r="E76" s="42">
        <v>33.5</v>
      </c>
      <c r="F76" s="41" t="s">
        <v>27</v>
      </c>
    </row>
    <row r="77" spans="1:6" hidden="1" x14ac:dyDescent="0.25">
      <c r="A77" s="40">
        <v>45184</v>
      </c>
      <c r="B77" s="41" t="s">
        <v>152</v>
      </c>
      <c r="C77" s="42">
        <v>3350</v>
      </c>
      <c r="D77" s="43" t="s">
        <v>71</v>
      </c>
      <c r="E77" s="42">
        <v>33.5</v>
      </c>
      <c r="F77" s="41" t="s">
        <v>24</v>
      </c>
    </row>
    <row r="78" spans="1:6" x14ac:dyDescent="0.25">
      <c r="A78" s="40">
        <v>45184</v>
      </c>
      <c r="B78" s="41" t="s">
        <v>153</v>
      </c>
      <c r="C78" s="42">
        <v>33500</v>
      </c>
      <c r="D78" s="43" t="s">
        <v>1</v>
      </c>
      <c r="E78" s="42">
        <v>33.5</v>
      </c>
      <c r="F78" s="41" t="s">
        <v>20</v>
      </c>
    </row>
    <row r="79" spans="1:6" hidden="1" x14ac:dyDescent="0.25">
      <c r="A79" s="40">
        <v>45184</v>
      </c>
      <c r="B79" s="41" t="s">
        <v>155</v>
      </c>
      <c r="C79" s="42">
        <v>6278.47</v>
      </c>
      <c r="D79" s="43" t="s">
        <v>73</v>
      </c>
      <c r="E79" s="42">
        <v>33.5</v>
      </c>
      <c r="F79" s="41" t="s">
        <v>27</v>
      </c>
    </row>
    <row r="80" spans="1:6" hidden="1" x14ac:dyDescent="0.25">
      <c r="A80" s="40">
        <v>45184</v>
      </c>
      <c r="B80" s="41" t="s">
        <v>155</v>
      </c>
      <c r="C80" s="42">
        <v>845.5</v>
      </c>
      <c r="D80" s="43" t="s">
        <v>73</v>
      </c>
      <c r="E80" s="42">
        <v>33.5</v>
      </c>
      <c r="F80" s="41" t="s">
        <v>27</v>
      </c>
    </row>
    <row r="81" spans="1:6" hidden="1" x14ac:dyDescent="0.25">
      <c r="A81" s="40">
        <v>45184</v>
      </c>
      <c r="B81" s="41" t="s">
        <v>156</v>
      </c>
      <c r="C81" s="42">
        <v>4975.5600000000004</v>
      </c>
      <c r="D81" s="43" t="s">
        <v>71</v>
      </c>
      <c r="E81" s="42">
        <v>33.5</v>
      </c>
      <c r="F81" s="41" t="s">
        <v>18</v>
      </c>
    </row>
    <row r="82" spans="1:6" x14ac:dyDescent="0.25">
      <c r="A82" s="40">
        <v>45184</v>
      </c>
      <c r="B82" s="41" t="s">
        <v>157</v>
      </c>
      <c r="C82" s="42">
        <v>16750</v>
      </c>
      <c r="D82" s="43" t="s">
        <v>1</v>
      </c>
      <c r="E82" s="42">
        <v>33.5</v>
      </c>
      <c r="F82" s="41" t="s">
        <v>18</v>
      </c>
    </row>
    <row r="83" spans="1:6" x14ac:dyDescent="0.25">
      <c r="A83" s="40">
        <v>45184</v>
      </c>
      <c r="B83" s="41" t="s">
        <v>158</v>
      </c>
      <c r="C83" s="42">
        <v>43054.16</v>
      </c>
      <c r="D83" s="43" t="s">
        <v>1</v>
      </c>
      <c r="E83" s="42">
        <v>33.5</v>
      </c>
      <c r="F83" s="41" t="s">
        <v>16</v>
      </c>
    </row>
    <row r="84" spans="1:6" x14ac:dyDescent="0.25">
      <c r="A84" s="40">
        <v>45184</v>
      </c>
      <c r="B84" s="41" t="s">
        <v>159</v>
      </c>
      <c r="C84" s="42">
        <v>500</v>
      </c>
      <c r="D84" s="43" t="s">
        <v>1</v>
      </c>
      <c r="E84" s="42">
        <v>33.5</v>
      </c>
      <c r="F84" s="41" t="s">
        <v>16</v>
      </c>
    </row>
    <row r="85" spans="1:6" x14ac:dyDescent="0.25">
      <c r="A85" s="40">
        <v>45187</v>
      </c>
      <c r="B85" s="41" t="s">
        <v>160</v>
      </c>
      <c r="C85" s="42">
        <v>387.09</v>
      </c>
      <c r="D85" s="43" t="s">
        <v>1</v>
      </c>
      <c r="E85" s="42">
        <v>33.659999999999997</v>
      </c>
      <c r="F85" s="41" t="s">
        <v>27</v>
      </c>
    </row>
    <row r="86" spans="1:6" x14ac:dyDescent="0.25">
      <c r="A86" s="40">
        <v>45187</v>
      </c>
      <c r="B86" s="41" t="s">
        <v>12</v>
      </c>
      <c r="C86" s="42">
        <v>290</v>
      </c>
      <c r="D86" s="43" t="s">
        <v>1</v>
      </c>
      <c r="E86" s="42">
        <v>33.659999999999997</v>
      </c>
      <c r="F86" s="41" t="s">
        <v>60</v>
      </c>
    </row>
    <row r="87" spans="1:6" x14ac:dyDescent="0.25">
      <c r="A87" s="40">
        <v>45187</v>
      </c>
      <c r="B87" s="41" t="s">
        <v>161</v>
      </c>
      <c r="C87" s="42">
        <v>31756</v>
      </c>
      <c r="D87" s="43" t="s">
        <v>1</v>
      </c>
      <c r="E87" s="42">
        <v>33.659999999999997</v>
      </c>
      <c r="F87" s="41" t="s">
        <v>60</v>
      </c>
    </row>
    <row r="88" spans="1:6" x14ac:dyDescent="0.25">
      <c r="A88" s="40">
        <v>45187</v>
      </c>
      <c r="B88" s="41" t="s">
        <v>162</v>
      </c>
      <c r="C88" s="42">
        <v>14383</v>
      </c>
      <c r="D88" s="43" t="s">
        <v>1</v>
      </c>
      <c r="E88" s="42">
        <v>33.659999999999997</v>
      </c>
      <c r="F88" s="41" t="s">
        <v>60</v>
      </c>
    </row>
    <row r="89" spans="1:6" x14ac:dyDescent="0.25">
      <c r="A89" s="40">
        <v>45187</v>
      </c>
      <c r="B89" s="41" t="s">
        <v>163</v>
      </c>
      <c r="C89" s="42">
        <v>539</v>
      </c>
      <c r="D89" s="43" t="s">
        <v>1</v>
      </c>
      <c r="E89" s="42">
        <v>33.659999999999997</v>
      </c>
      <c r="F89" s="41" t="s">
        <v>27</v>
      </c>
    </row>
    <row r="90" spans="1:6" hidden="1" x14ac:dyDescent="0.25">
      <c r="A90" s="40">
        <v>45187</v>
      </c>
      <c r="B90" s="41" t="s">
        <v>87</v>
      </c>
      <c r="C90" s="42">
        <v>1117.3399999999999</v>
      </c>
      <c r="D90" s="43" t="s">
        <v>71</v>
      </c>
      <c r="E90" s="42">
        <v>33.659999999999997</v>
      </c>
      <c r="F90" s="41" t="s">
        <v>16</v>
      </c>
    </row>
    <row r="91" spans="1:6" hidden="1" x14ac:dyDescent="0.25">
      <c r="A91" s="40">
        <v>45187</v>
      </c>
      <c r="B91" s="41" t="s">
        <v>164</v>
      </c>
      <c r="C91" s="42">
        <v>100</v>
      </c>
      <c r="D91" s="43" t="s">
        <v>71</v>
      </c>
      <c r="E91" s="42">
        <v>33.659999999999997</v>
      </c>
      <c r="F91" s="41" t="s">
        <v>16</v>
      </c>
    </row>
    <row r="92" spans="1:6" x14ac:dyDescent="0.25">
      <c r="A92" s="40">
        <v>45187</v>
      </c>
      <c r="B92" s="41" t="s">
        <v>10</v>
      </c>
      <c r="C92" s="42">
        <v>841.5</v>
      </c>
      <c r="D92" s="43" t="s">
        <v>1</v>
      </c>
      <c r="E92" s="42">
        <v>33.659999999999997</v>
      </c>
      <c r="F92" s="41" t="s">
        <v>20</v>
      </c>
    </row>
    <row r="93" spans="1:6" x14ac:dyDescent="0.25">
      <c r="A93" s="40">
        <v>45187</v>
      </c>
      <c r="B93" s="41" t="s">
        <v>165</v>
      </c>
      <c r="C93" s="42">
        <v>1514.7</v>
      </c>
      <c r="D93" s="43" t="s">
        <v>1</v>
      </c>
      <c r="E93" s="42">
        <v>33.659999999999997</v>
      </c>
      <c r="F93" s="41" t="s">
        <v>50</v>
      </c>
    </row>
    <row r="94" spans="1:6" hidden="1" x14ac:dyDescent="0.25">
      <c r="A94" s="40">
        <v>45187</v>
      </c>
      <c r="B94" s="41" t="s">
        <v>166</v>
      </c>
      <c r="C94" s="42">
        <v>235.62</v>
      </c>
      <c r="D94" s="43" t="s">
        <v>71</v>
      </c>
      <c r="E94" s="42">
        <v>33.659999999999997</v>
      </c>
      <c r="F94" s="41" t="s">
        <v>27</v>
      </c>
    </row>
    <row r="95" spans="1:6" x14ac:dyDescent="0.25">
      <c r="A95" s="40">
        <v>45188</v>
      </c>
      <c r="B95" s="41" t="s">
        <v>167</v>
      </c>
      <c r="C95" s="42">
        <v>3021.05</v>
      </c>
      <c r="D95" s="43" t="s">
        <v>1</v>
      </c>
      <c r="E95" s="42">
        <v>33.659999999999997</v>
      </c>
      <c r="F95" s="41" t="s">
        <v>20</v>
      </c>
    </row>
    <row r="96" spans="1:6" x14ac:dyDescent="0.25">
      <c r="A96" s="40">
        <v>45188</v>
      </c>
      <c r="B96" s="41" t="s">
        <v>168</v>
      </c>
      <c r="C96" s="42">
        <v>1211.17</v>
      </c>
      <c r="D96" s="43" t="s">
        <v>1</v>
      </c>
      <c r="E96" s="42">
        <v>33.659999999999997</v>
      </c>
      <c r="F96" s="41" t="s">
        <v>27</v>
      </c>
    </row>
    <row r="97" spans="1:6" x14ac:dyDescent="0.25">
      <c r="A97" s="40">
        <v>45188</v>
      </c>
      <c r="B97" s="41" t="s">
        <v>169</v>
      </c>
      <c r="C97" s="42">
        <v>3552.85</v>
      </c>
      <c r="D97" s="43" t="s">
        <v>1</v>
      </c>
      <c r="E97" s="42">
        <v>33.659999999999997</v>
      </c>
      <c r="F97" s="41" t="s">
        <v>18</v>
      </c>
    </row>
    <row r="98" spans="1:6" hidden="1" x14ac:dyDescent="0.25">
      <c r="A98" s="40">
        <v>45188</v>
      </c>
      <c r="B98" s="41" t="s">
        <v>170</v>
      </c>
      <c r="C98" s="42">
        <v>153.84</v>
      </c>
      <c r="D98" s="43" t="s">
        <v>73</v>
      </c>
      <c r="E98" s="42">
        <v>33.659999999999997</v>
      </c>
      <c r="F98" s="41" t="s">
        <v>27</v>
      </c>
    </row>
    <row r="99" spans="1:6" hidden="1" x14ac:dyDescent="0.25">
      <c r="A99" s="40">
        <v>45188</v>
      </c>
      <c r="B99" s="41" t="s">
        <v>172</v>
      </c>
      <c r="C99" s="42">
        <v>6732</v>
      </c>
      <c r="D99" s="43" t="s">
        <v>71</v>
      </c>
      <c r="E99" s="42">
        <v>33.659999999999997</v>
      </c>
      <c r="F99" s="41" t="s">
        <v>24</v>
      </c>
    </row>
    <row r="100" spans="1:6" x14ac:dyDescent="0.25">
      <c r="A100" s="40">
        <v>45188</v>
      </c>
      <c r="B100" s="41" t="s">
        <v>173</v>
      </c>
      <c r="C100" s="42">
        <v>15012.36</v>
      </c>
      <c r="D100" s="43" t="s">
        <v>1</v>
      </c>
      <c r="E100" s="42">
        <v>33.659999999999997</v>
      </c>
      <c r="F100" s="41" t="s">
        <v>37</v>
      </c>
    </row>
    <row r="101" spans="1:6" x14ac:dyDescent="0.25">
      <c r="A101" s="40">
        <v>45189</v>
      </c>
      <c r="B101" s="41" t="s">
        <v>175</v>
      </c>
      <c r="C101" s="42">
        <v>338</v>
      </c>
      <c r="D101" s="43" t="s">
        <v>1</v>
      </c>
      <c r="E101" s="42">
        <v>33.81</v>
      </c>
      <c r="F101" s="41" t="s">
        <v>27</v>
      </c>
    </row>
    <row r="102" spans="1:6" x14ac:dyDescent="0.25">
      <c r="A102" s="40">
        <v>45189</v>
      </c>
      <c r="B102" s="41" t="s">
        <v>176</v>
      </c>
      <c r="C102" s="42">
        <v>39895.800000000003</v>
      </c>
      <c r="D102" s="43" t="s">
        <v>1</v>
      </c>
      <c r="E102" s="42">
        <v>33.81</v>
      </c>
      <c r="F102" s="41" t="s">
        <v>20</v>
      </c>
    </row>
    <row r="103" spans="1:6" x14ac:dyDescent="0.25">
      <c r="A103" s="40">
        <v>45189</v>
      </c>
      <c r="B103" s="41" t="s">
        <v>177</v>
      </c>
      <c r="C103" s="42">
        <v>13617.28</v>
      </c>
      <c r="D103" s="43" t="s">
        <v>1</v>
      </c>
      <c r="E103" s="42">
        <v>33.81</v>
      </c>
      <c r="F103" s="41" t="s">
        <v>20</v>
      </c>
    </row>
    <row r="104" spans="1:6" x14ac:dyDescent="0.25">
      <c r="A104" s="40">
        <v>45189</v>
      </c>
      <c r="B104" s="41" t="s">
        <v>100</v>
      </c>
      <c r="C104" s="42">
        <v>106320</v>
      </c>
      <c r="D104" s="43" t="s">
        <v>1</v>
      </c>
      <c r="E104" s="42">
        <v>33.81</v>
      </c>
      <c r="F104" s="41" t="s">
        <v>20</v>
      </c>
    </row>
    <row r="105" spans="1:6" hidden="1" x14ac:dyDescent="0.25">
      <c r="A105" s="40">
        <v>45189</v>
      </c>
      <c r="B105" s="41" t="s">
        <v>178</v>
      </c>
      <c r="C105" s="42">
        <v>9973.9500000000007</v>
      </c>
      <c r="D105" s="43" t="s">
        <v>71</v>
      </c>
      <c r="E105" s="42">
        <v>33.81</v>
      </c>
      <c r="F105" s="41" t="s">
        <v>16</v>
      </c>
    </row>
    <row r="106" spans="1:6" hidden="1" x14ac:dyDescent="0.25">
      <c r="A106" s="40">
        <v>45189</v>
      </c>
      <c r="B106" s="41" t="s">
        <v>180</v>
      </c>
      <c r="C106" s="42">
        <v>11664.45</v>
      </c>
      <c r="D106" s="43" t="s">
        <v>71</v>
      </c>
      <c r="E106" s="42">
        <v>33.81</v>
      </c>
      <c r="F106" s="41" t="s">
        <v>18</v>
      </c>
    </row>
    <row r="107" spans="1:6" x14ac:dyDescent="0.25">
      <c r="A107" s="40">
        <v>45189</v>
      </c>
      <c r="B107" s="41" t="s">
        <v>181</v>
      </c>
      <c r="C107" s="42">
        <v>61631.37</v>
      </c>
      <c r="D107" s="43" t="s">
        <v>1</v>
      </c>
      <c r="E107" s="42">
        <v>33.81</v>
      </c>
      <c r="F107" s="41" t="s">
        <v>16</v>
      </c>
    </row>
    <row r="108" spans="1:6" x14ac:dyDescent="0.25">
      <c r="A108" s="40">
        <v>45189</v>
      </c>
      <c r="B108" s="41" t="s">
        <v>182</v>
      </c>
      <c r="C108" s="42">
        <v>666.6</v>
      </c>
      <c r="D108" s="43" t="s">
        <v>1</v>
      </c>
      <c r="E108" s="42">
        <v>33.81</v>
      </c>
      <c r="F108" s="41" t="s">
        <v>16</v>
      </c>
    </row>
    <row r="109" spans="1:6" hidden="1" x14ac:dyDescent="0.25">
      <c r="A109" s="40">
        <v>45189</v>
      </c>
      <c r="B109" s="41" t="s">
        <v>183</v>
      </c>
      <c r="C109" s="42">
        <v>348.25</v>
      </c>
      <c r="D109" s="43" t="s">
        <v>71</v>
      </c>
      <c r="E109" s="42">
        <v>33.81</v>
      </c>
      <c r="F109" s="41" t="s">
        <v>27</v>
      </c>
    </row>
    <row r="110" spans="1:6" hidden="1" x14ac:dyDescent="0.25">
      <c r="A110" s="40">
        <v>45189</v>
      </c>
      <c r="B110" s="41" t="s">
        <v>184</v>
      </c>
      <c r="C110" s="42">
        <v>305.75</v>
      </c>
      <c r="D110" s="43" t="s">
        <v>73</v>
      </c>
      <c r="E110" s="42">
        <v>33.81</v>
      </c>
      <c r="F110" s="41" t="s">
        <v>16</v>
      </c>
    </row>
    <row r="111" spans="1:6" x14ac:dyDescent="0.25">
      <c r="A111" s="40">
        <v>45189</v>
      </c>
      <c r="B111" s="41" t="s">
        <v>185</v>
      </c>
      <c r="C111" s="42">
        <v>507.15</v>
      </c>
      <c r="D111" s="43" t="s">
        <v>1</v>
      </c>
      <c r="E111" s="42">
        <v>33.81</v>
      </c>
      <c r="F111" s="41" t="s">
        <v>45</v>
      </c>
    </row>
    <row r="112" spans="1:6" x14ac:dyDescent="0.25">
      <c r="A112" s="40">
        <v>45190</v>
      </c>
      <c r="B112" s="41" t="s">
        <v>187</v>
      </c>
      <c r="C112" s="42">
        <v>66456.86</v>
      </c>
      <c r="D112" s="43" t="s">
        <v>1</v>
      </c>
      <c r="E112" s="42">
        <v>33.83</v>
      </c>
      <c r="F112" s="41" t="s">
        <v>16</v>
      </c>
    </row>
    <row r="113" spans="1:7" x14ac:dyDescent="0.25">
      <c r="A113" s="40">
        <v>45190</v>
      </c>
      <c r="B113" s="41" t="s">
        <v>188</v>
      </c>
      <c r="C113" s="42">
        <v>43313.2</v>
      </c>
      <c r="D113" s="43" t="s">
        <v>1</v>
      </c>
      <c r="E113" s="42">
        <v>33.83</v>
      </c>
      <c r="F113" s="41" t="s">
        <v>16</v>
      </c>
    </row>
    <row r="114" spans="1:7" x14ac:dyDescent="0.25">
      <c r="A114" s="40">
        <v>45190</v>
      </c>
      <c r="B114" s="41" t="s">
        <v>189</v>
      </c>
      <c r="C114" s="42">
        <v>10149</v>
      </c>
      <c r="D114" s="43" t="s">
        <v>1</v>
      </c>
      <c r="E114" s="42">
        <v>33.83</v>
      </c>
      <c r="F114" s="41" t="s">
        <v>16</v>
      </c>
    </row>
    <row r="115" spans="1:7" hidden="1" x14ac:dyDescent="0.25">
      <c r="A115" s="40">
        <v>45190</v>
      </c>
      <c r="B115" s="41" t="s">
        <v>190</v>
      </c>
      <c r="C115" s="42">
        <v>372.17</v>
      </c>
      <c r="D115" s="43" t="s">
        <v>73</v>
      </c>
      <c r="E115" s="42">
        <v>33.83</v>
      </c>
      <c r="F115" s="41" t="s">
        <v>50</v>
      </c>
    </row>
    <row r="116" spans="1:7" x14ac:dyDescent="0.25">
      <c r="A116" s="40">
        <v>45190</v>
      </c>
      <c r="B116" s="41" t="s">
        <v>191</v>
      </c>
      <c r="C116" s="42">
        <v>33459</v>
      </c>
      <c r="D116" s="43" t="s">
        <v>1</v>
      </c>
      <c r="E116" s="42">
        <v>33.83</v>
      </c>
      <c r="F116" s="41" t="s">
        <v>50</v>
      </c>
    </row>
    <row r="117" spans="1:7" hidden="1" x14ac:dyDescent="0.25">
      <c r="A117" s="40">
        <v>45190</v>
      </c>
      <c r="B117" s="41" t="s">
        <v>79</v>
      </c>
      <c r="C117" s="42">
        <v>953.36</v>
      </c>
      <c r="D117" s="43" t="s">
        <v>71</v>
      </c>
      <c r="E117" s="42">
        <v>33.83</v>
      </c>
      <c r="F117" s="41" t="s">
        <v>27</v>
      </c>
    </row>
    <row r="118" spans="1:7" x14ac:dyDescent="0.25">
      <c r="A118" s="40">
        <v>45190</v>
      </c>
      <c r="B118" s="41" t="s">
        <v>79</v>
      </c>
      <c r="C118" s="42">
        <v>6678.34</v>
      </c>
      <c r="D118" s="43" t="s">
        <v>1</v>
      </c>
      <c r="E118" s="42">
        <v>33.83</v>
      </c>
      <c r="F118" s="41" t="s">
        <v>27</v>
      </c>
    </row>
    <row r="119" spans="1:7" hidden="1" x14ac:dyDescent="0.25">
      <c r="A119" s="40">
        <v>45190</v>
      </c>
      <c r="B119" s="41" t="s">
        <v>192</v>
      </c>
      <c r="C119" s="42">
        <v>140</v>
      </c>
      <c r="D119" s="43" t="s">
        <v>73</v>
      </c>
      <c r="E119" s="42">
        <v>33.83</v>
      </c>
      <c r="F119" s="41" t="s">
        <v>27</v>
      </c>
    </row>
    <row r="120" spans="1:7" hidden="1" x14ac:dyDescent="0.25">
      <c r="A120" s="40">
        <v>45190</v>
      </c>
      <c r="B120" s="41" t="s">
        <v>193</v>
      </c>
      <c r="C120" s="42">
        <v>5077.88</v>
      </c>
      <c r="D120" s="43" t="s">
        <v>73</v>
      </c>
      <c r="E120" s="42">
        <v>33.83</v>
      </c>
      <c r="F120" s="41" t="s">
        <v>27</v>
      </c>
    </row>
    <row r="121" spans="1:7" x14ac:dyDescent="0.25">
      <c r="A121" s="45">
        <v>45190</v>
      </c>
      <c r="B121" s="46" t="s">
        <v>195</v>
      </c>
      <c r="C121" s="47">
        <v>10149</v>
      </c>
      <c r="D121" s="48" t="s">
        <v>1</v>
      </c>
      <c r="E121" s="47">
        <v>33.83</v>
      </c>
      <c r="F121" s="41" t="s">
        <v>61</v>
      </c>
    </row>
    <row r="122" spans="1:7" x14ac:dyDescent="0.25">
      <c r="A122" s="40">
        <v>45191</v>
      </c>
      <c r="B122" s="41" t="s">
        <v>15</v>
      </c>
      <c r="C122" s="42">
        <v>3519.35</v>
      </c>
      <c r="D122" s="43" t="s">
        <v>1</v>
      </c>
      <c r="E122" s="42">
        <v>33.92</v>
      </c>
      <c r="F122" s="41" t="s">
        <v>27</v>
      </c>
    </row>
    <row r="123" spans="1:7" hidden="1" x14ac:dyDescent="0.25">
      <c r="A123" s="40">
        <v>45191</v>
      </c>
      <c r="B123" s="41" t="s">
        <v>196</v>
      </c>
      <c r="C123" s="42">
        <v>2035.2</v>
      </c>
      <c r="D123" s="43" t="s">
        <v>71</v>
      </c>
      <c r="E123" s="42">
        <v>33.92</v>
      </c>
      <c r="F123" s="41" t="s">
        <v>18</v>
      </c>
    </row>
    <row r="124" spans="1:7" x14ac:dyDescent="0.25">
      <c r="A124" s="40">
        <v>45191</v>
      </c>
      <c r="B124" s="41" t="s">
        <v>197</v>
      </c>
      <c r="C124" s="42">
        <v>6506.01</v>
      </c>
      <c r="D124" s="43" t="s">
        <v>1</v>
      </c>
      <c r="E124" s="42">
        <v>33.92</v>
      </c>
      <c r="F124" s="41" t="s">
        <v>20</v>
      </c>
    </row>
    <row r="125" spans="1:7" x14ac:dyDescent="0.25">
      <c r="A125" s="40">
        <v>45191</v>
      </c>
      <c r="B125" s="41" t="s">
        <v>198</v>
      </c>
      <c r="C125" s="42">
        <v>989.79</v>
      </c>
      <c r="D125" s="43" t="s">
        <v>1</v>
      </c>
      <c r="E125" s="42">
        <v>33.92</v>
      </c>
      <c r="F125" s="41" t="s">
        <v>20</v>
      </c>
    </row>
    <row r="126" spans="1:7" hidden="1" x14ac:dyDescent="0.25">
      <c r="A126" s="40">
        <v>45191</v>
      </c>
      <c r="B126" s="41" t="s">
        <v>201</v>
      </c>
      <c r="C126" s="42">
        <v>18316.8</v>
      </c>
      <c r="D126" s="43" t="s">
        <v>71</v>
      </c>
      <c r="E126" s="42">
        <v>33.92</v>
      </c>
      <c r="F126" s="41" t="s">
        <v>36</v>
      </c>
    </row>
    <row r="127" spans="1:7" hidden="1" x14ac:dyDescent="0.25">
      <c r="A127" s="40">
        <v>45191</v>
      </c>
      <c r="B127" s="41" t="s">
        <v>202</v>
      </c>
      <c r="C127" s="42">
        <v>10172</v>
      </c>
      <c r="D127" s="43" t="s">
        <v>71</v>
      </c>
      <c r="E127" s="42">
        <v>33.92</v>
      </c>
      <c r="F127" s="41" t="s">
        <v>36</v>
      </c>
    </row>
    <row r="128" spans="1:7" x14ac:dyDescent="0.25">
      <c r="A128" s="51">
        <v>45191</v>
      </c>
      <c r="B128" s="52" t="s">
        <v>204</v>
      </c>
      <c r="C128" s="53">
        <v>1696</v>
      </c>
      <c r="D128" s="54" t="s">
        <v>1</v>
      </c>
      <c r="E128" s="55">
        <v>33.92</v>
      </c>
      <c r="F128" s="56" t="s">
        <v>16</v>
      </c>
      <c r="G128" s="57"/>
    </row>
    <row r="129" spans="1:6" hidden="1" x14ac:dyDescent="0.25">
      <c r="A129" s="40">
        <v>45191</v>
      </c>
      <c r="B129" s="41" t="s">
        <v>152</v>
      </c>
      <c r="C129" s="42">
        <v>3392</v>
      </c>
      <c r="D129" s="43" t="s">
        <v>71</v>
      </c>
      <c r="E129" s="42">
        <v>33.92</v>
      </c>
      <c r="F129" s="41" t="s">
        <v>18</v>
      </c>
    </row>
    <row r="130" spans="1:6" hidden="1" x14ac:dyDescent="0.25">
      <c r="A130" s="40">
        <v>45191</v>
      </c>
      <c r="B130" s="41" t="s">
        <v>193</v>
      </c>
      <c r="C130" s="42">
        <v>1017.9</v>
      </c>
      <c r="D130" s="43" t="s">
        <v>73</v>
      </c>
      <c r="E130" s="42">
        <v>33.92</v>
      </c>
      <c r="F130" s="41" t="s">
        <v>27</v>
      </c>
    </row>
    <row r="131" spans="1:6" hidden="1" x14ac:dyDescent="0.25">
      <c r="A131" s="40">
        <v>45191</v>
      </c>
      <c r="B131" s="41" t="s">
        <v>206</v>
      </c>
      <c r="C131" s="42">
        <v>291.25</v>
      </c>
      <c r="D131" s="43" t="s">
        <v>73</v>
      </c>
      <c r="E131" s="42">
        <v>33.92</v>
      </c>
      <c r="F131" s="41" t="s">
        <v>27</v>
      </c>
    </row>
    <row r="132" spans="1:6" x14ac:dyDescent="0.25">
      <c r="A132" s="40">
        <v>45191</v>
      </c>
      <c r="B132" s="41" t="s">
        <v>79</v>
      </c>
      <c r="C132" s="42">
        <v>2611.84</v>
      </c>
      <c r="D132" s="43" t="s">
        <v>1</v>
      </c>
      <c r="E132" s="42">
        <v>33.92</v>
      </c>
      <c r="F132" s="41" t="s">
        <v>27</v>
      </c>
    </row>
    <row r="133" spans="1:6" hidden="1" x14ac:dyDescent="0.25">
      <c r="A133" s="40">
        <v>45194</v>
      </c>
      <c r="B133" s="41" t="s">
        <v>207</v>
      </c>
      <c r="C133" s="42">
        <v>3706.15</v>
      </c>
      <c r="D133" s="43" t="s">
        <v>73</v>
      </c>
      <c r="E133" s="42">
        <v>33.99</v>
      </c>
      <c r="F133" s="41" t="s">
        <v>27</v>
      </c>
    </row>
    <row r="134" spans="1:6" hidden="1" x14ac:dyDescent="0.25">
      <c r="A134" s="40">
        <v>45194</v>
      </c>
      <c r="B134" s="41" t="s">
        <v>208</v>
      </c>
      <c r="C134" s="42">
        <v>152.68</v>
      </c>
      <c r="D134" s="43" t="s">
        <v>73</v>
      </c>
      <c r="E134" s="42">
        <v>33.99</v>
      </c>
      <c r="F134" s="41" t="s">
        <v>27</v>
      </c>
    </row>
    <row r="135" spans="1:6" x14ac:dyDescent="0.25">
      <c r="A135" s="40">
        <v>45194</v>
      </c>
      <c r="B135" s="41" t="s">
        <v>98</v>
      </c>
      <c r="C135" s="42">
        <v>2176.6</v>
      </c>
      <c r="D135" s="43" t="s">
        <v>1</v>
      </c>
      <c r="E135" s="42">
        <v>33.99</v>
      </c>
      <c r="F135" s="41" t="s">
        <v>20</v>
      </c>
    </row>
    <row r="136" spans="1:6" x14ac:dyDescent="0.25">
      <c r="A136" s="40">
        <v>45194</v>
      </c>
      <c r="B136" s="41" t="s">
        <v>209</v>
      </c>
      <c r="C136" s="42">
        <v>588.82000000000005</v>
      </c>
      <c r="D136" s="43" t="s">
        <v>1</v>
      </c>
      <c r="E136" s="42">
        <v>33.99</v>
      </c>
      <c r="F136" s="41" t="s">
        <v>20</v>
      </c>
    </row>
    <row r="137" spans="1:6" x14ac:dyDescent="0.25">
      <c r="A137" s="40">
        <v>45194</v>
      </c>
      <c r="B137" s="41" t="s">
        <v>62</v>
      </c>
      <c r="C137" s="42">
        <v>1619.62</v>
      </c>
      <c r="D137" s="43" t="s">
        <v>1</v>
      </c>
      <c r="E137" s="42">
        <v>33.99</v>
      </c>
      <c r="F137" s="41" t="s">
        <v>27</v>
      </c>
    </row>
    <row r="138" spans="1:6" x14ac:dyDescent="0.25">
      <c r="A138" s="40">
        <v>45194</v>
      </c>
      <c r="B138" s="41" t="s">
        <v>210</v>
      </c>
      <c r="C138" s="42">
        <v>2125.31</v>
      </c>
      <c r="D138" s="43" t="s">
        <v>1</v>
      </c>
      <c r="E138" s="42">
        <v>33.99</v>
      </c>
      <c r="F138" s="41" t="s">
        <v>27</v>
      </c>
    </row>
    <row r="139" spans="1:6" hidden="1" x14ac:dyDescent="0.25">
      <c r="A139" s="40">
        <v>45194</v>
      </c>
      <c r="B139" s="41" t="s">
        <v>211</v>
      </c>
      <c r="C139" s="42">
        <v>777.92</v>
      </c>
      <c r="D139" s="43" t="s">
        <v>73</v>
      </c>
      <c r="E139" s="42">
        <v>33.99</v>
      </c>
      <c r="F139" s="41" t="s">
        <v>27</v>
      </c>
    </row>
    <row r="140" spans="1:6" hidden="1" x14ac:dyDescent="0.25">
      <c r="A140" s="40">
        <v>45194</v>
      </c>
      <c r="B140" s="41" t="s">
        <v>212</v>
      </c>
      <c r="C140" s="42">
        <v>102.51</v>
      </c>
      <c r="D140" s="43" t="s">
        <v>73</v>
      </c>
      <c r="E140" s="42">
        <v>33.99</v>
      </c>
      <c r="F140" s="41" t="s">
        <v>27</v>
      </c>
    </row>
    <row r="141" spans="1:6" x14ac:dyDescent="0.25">
      <c r="A141" s="40">
        <v>45194</v>
      </c>
      <c r="B141" s="41" t="s">
        <v>213</v>
      </c>
      <c r="C141" s="42">
        <v>9462.81</v>
      </c>
      <c r="D141" s="43" t="s">
        <v>1</v>
      </c>
      <c r="E141" s="42">
        <v>33.99</v>
      </c>
      <c r="F141" s="41" t="s">
        <v>18</v>
      </c>
    </row>
    <row r="142" spans="1:6" hidden="1" x14ac:dyDescent="0.25">
      <c r="A142" s="40">
        <v>45194</v>
      </c>
      <c r="B142" s="41" t="s">
        <v>214</v>
      </c>
      <c r="C142" s="42">
        <v>28.86</v>
      </c>
      <c r="D142" s="43" t="s">
        <v>73</v>
      </c>
      <c r="E142" s="42">
        <v>33.99</v>
      </c>
      <c r="F142" s="41" t="s">
        <v>27</v>
      </c>
    </row>
    <row r="143" spans="1:6" hidden="1" x14ac:dyDescent="0.25">
      <c r="A143" s="40">
        <v>45194</v>
      </c>
      <c r="B143" s="41" t="s">
        <v>215</v>
      </c>
      <c r="C143" s="42">
        <v>36</v>
      </c>
      <c r="D143" s="43" t="s">
        <v>73</v>
      </c>
      <c r="E143" s="42">
        <v>33.99</v>
      </c>
      <c r="F143" s="41" t="s">
        <v>27</v>
      </c>
    </row>
    <row r="144" spans="1:6" hidden="1" x14ac:dyDescent="0.25">
      <c r="A144" s="40">
        <v>45194</v>
      </c>
      <c r="B144" s="41" t="s">
        <v>67</v>
      </c>
      <c r="C144" s="42">
        <v>612</v>
      </c>
      <c r="D144" s="43" t="s">
        <v>73</v>
      </c>
      <c r="E144" s="42">
        <v>33.99</v>
      </c>
      <c r="F144" s="41" t="s">
        <v>27</v>
      </c>
    </row>
    <row r="145" spans="1:6" hidden="1" x14ac:dyDescent="0.25">
      <c r="A145" s="40">
        <v>45195</v>
      </c>
      <c r="B145" s="41" t="s">
        <v>9</v>
      </c>
      <c r="C145" s="42">
        <v>713.4</v>
      </c>
      <c r="D145" s="43" t="s">
        <v>71</v>
      </c>
      <c r="E145" s="42">
        <v>34.020000000000003</v>
      </c>
      <c r="F145" s="41" t="s">
        <v>60</v>
      </c>
    </row>
    <row r="146" spans="1:6" x14ac:dyDescent="0.25">
      <c r="A146" s="40">
        <v>45196</v>
      </c>
      <c r="B146" s="41" t="s">
        <v>217</v>
      </c>
      <c r="C146" s="42">
        <v>48162.39</v>
      </c>
      <c r="D146" s="43" t="s">
        <v>1</v>
      </c>
      <c r="E146" s="42">
        <v>34.090000000000003</v>
      </c>
      <c r="F146" s="41" t="s">
        <v>16</v>
      </c>
    </row>
    <row r="147" spans="1:6" x14ac:dyDescent="0.25">
      <c r="A147" s="40">
        <v>45196</v>
      </c>
      <c r="B147" s="41" t="s">
        <v>218</v>
      </c>
      <c r="C147" s="42">
        <v>16394.259999999998</v>
      </c>
      <c r="D147" s="43" t="s">
        <v>1</v>
      </c>
      <c r="E147" s="42">
        <v>34.090000000000003</v>
      </c>
      <c r="F147" s="41" t="s">
        <v>16</v>
      </c>
    </row>
    <row r="148" spans="1:6" hidden="1" x14ac:dyDescent="0.25">
      <c r="A148" s="40">
        <v>45196</v>
      </c>
      <c r="B148" s="41" t="s">
        <v>219</v>
      </c>
      <c r="C148" s="42">
        <v>238</v>
      </c>
      <c r="D148" s="43" t="s">
        <v>73</v>
      </c>
      <c r="E148" s="42">
        <v>34.090000000000003</v>
      </c>
      <c r="F148" s="41" t="s">
        <v>27</v>
      </c>
    </row>
    <row r="149" spans="1:6" hidden="1" x14ac:dyDescent="0.25">
      <c r="A149" s="40">
        <v>45196</v>
      </c>
      <c r="B149" s="41" t="s">
        <v>220</v>
      </c>
      <c r="C149" s="42">
        <v>2100</v>
      </c>
      <c r="D149" s="43" t="s">
        <v>73</v>
      </c>
      <c r="E149" s="42">
        <v>34.090000000000003</v>
      </c>
      <c r="F149" s="41" t="s">
        <v>27</v>
      </c>
    </row>
    <row r="150" spans="1:6" hidden="1" x14ac:dyDescent="0.25">
      <c r="A150" s="40">
        <v>45196</v>
      </c>
      <c r="B150" s="41" t="s">
        <v>221</v>
      </c>
      <c r="C150" s="42">
        <v>109.09</v>
      </c>
      <c r="D150" s="43" t="s">
        <v>73</v>
      </c>
      <c r="E150" s="42">
        <v>34.090000000000003</v>
      </c>
      <c r="F150" s="41" t="s">
        <v>27</v>
      </c>
    </row>
    <row r="151" spans="1:6" hidden="1" x14ac:dyDescent="0.25">
      <c r="A151" s="40">
        <v>45196</v>
      </c>
      <c r="B151" s="41" t="s">
        <v>222</v>
      </c>
      <c r="C151" s="42">
        <v>1457.74</v>
      </c>
      <c r="D151" s="43" t="s">
        <v>73</v>
      </c>
      <c r="E151" s="42">
        <v>34.090000000000003</v>
      </c>
      <c r="F151" s="41" t="s">
        <v>27</v>
      </c>
    </row>
    <row r="152" spans="1:6" hidden="1" x14ac:dyDescent="0.25">
      <c r="A152" s="40">
        <v>45196</v>
      </c>
      <c r="B152" s="41" t="s">
        <v>223</v>
      </c>
      <c r="C152" s="42">
        <v>7139.95</v>
      </c>
      <c r="D152" s="43" t="s">
        <v>73</v>
      </c>
      <c r="E152" s="42">
        <v>34.090000000000003</v>
      </c>
      <c r="F152" s="41" t="s">
        <v>27</v>
      </c>
    </row>
    <row r="153" spans="1:6" hidden="1" x14ac:dyDescent="0.25">
      <c r="A153" s="40">
        <v>45196</v>
      </c>
      <c r="B153" s="41" t="s">
        <v>224</v>
      </c>
      <c r="C153" s="42">
        <v>4704.45</v>
      </c>
      <c r="D153" s="43" t="s">
        <v>73</v>
      </c>
      <c r="E153" s="42">
        <v>34.090000000000003</v>
      </c>
      <c r="F153" s="41" t="s">
        <v>27</v>
      </c>
    </row>
    <row r="154" spans="1:6" x14ac:dyDescent="0.25">
      <c r="A154" s="40">
        <v>45197</v>
      </c>
      <c r="B154" s="41" t="s">
        <v>225</v>
      </c>
      <c r="C154" s="42">
        <v>513.75</v>
      </c>
      <c r="D154" s="43" t="s">
        <v>1</v>
      </c>
      <c r="E154" s="42">
        <v>34.25</v>
      </c>
      <c r="F154" s="41" t="s">
        <v>24</v>
      </c>
    </row>
    <row r="155" spans="1:6" x14ac:dyDescent="0.25">
      <c r="A155" s="40">
        <v>45197</v>
      </c>
      <c r="B155" s="41" t="s">
        <v>226</v>
      </c>
      <c r="C155" s="42">
        <v>10275</v>
      </c>
      <c r="D155" s="43" t="s">
        <v>1</v>
      </c>
      <c r="E155" s="42">
        <v>34.25</v>
      </c>
      <c r="F155" s="41" t="s">
        <v>24</v>
      </c>
    </row>
    <row r="156" spans="1:6" x14ac:dyDescent="0.25">
      <c r="A156" s="40">
        <v>45197</v>
      </c>
      <c r="B156" s="41" t="s">
        <v>227</v>
      </c>
      <c r="C156" s="42">
        <v>2565.11</v>
      </c>
      <c r="D156" s="43" t="s">
        <v>1</v>
      </c>
      <c r="E156" s="42">
        <v>34.25</v>
      </c>
      <c r="F156" s="41" t="s">
        <v>24</v>
      </c>
    </row>
    <row r="157" spans="1:6" x14ac:dyDescent="0.25">
      <c r="A157" s="40">
        <v>45197</v>
      </c>
      <c r="B157" s="41" t="s">
        <v>228</v>
      </c>
      <c r="C157" s="42">
        <v>1883.75</v>
      </c>
      <c r="D157" s="43" t="s">
        <v>1</v>
      </c>
      <c r="E157" s="42">
        <v>34.25</v>
      </c>
      <c r="F157" s="41" t="s">
        <v>27</v>
      </c>
    </row>
    <row r="158" spans="1:6" x14ac:dyDescent="0.25">
      <c r="A158" s="40">
        <v>45197</v>
      </c>
      <c r="B158" s="41" t="s">
        <v>229</v>
      </c>
      <c r="C158" s="42">
        <v>51304.07</v>
      </c>
      <c r="D158" s="43" t="s">
        <v>1</v>
      </c>
      <c r="E158" s="42">
        <v>34.25</v>
      </c>
      <c r="F158" s="41" t="s">
        <v>16</v>
      </c>
    </row>
    <row r="159" spans="1:6" x14ac:dyDescent="0.25">
      <c r="A159" s="40">
        <v>45197</v>
      </c>
      <c r="B159" s="41" t="s">
        <v>230</v>
      </c>
      <c r="C159" s="42">
        <v>25199.98</v>
      </c>
      <c r="D159" s="43" t="s">
        <v>1</v>
      </c>
      <c r="E159" s="42">
        <v>34.25</v>
      </c>
      <c r="F159" s="41" t="s">
        <v>16</v>
      </c>
    </row>
    <row r="160" spans="1:6" x14ac:dyDescent="0.25">
      <c r="A160" s="40">
        <v>45197</v>
      </c>
      <c r="B160" s="41" t="s">
        <v>231</v>
      </c>
      <c r="C160" s="42">
        <v>45281.34</v>
      </c>
      <c r="D160" s="43" t="s">
        <v>1</v>
      </c>
      <c r="E160" s="42">
        <v>34.25</v>
      </c>
      <c r="F160" s="41" t="s">
        <v>16</v>
      </c>
    </row>
    <row r="161" spans="1:6" x14ac:dyDescent="0.25">
      <c r="A161" s="40">
        <v>45197</v>
      </c>
      <c r="B161" s="41" t="s">
        <v>232</v>
      </c>
      <c r="C161" s="42">
        <v>637.15</v>
      </c>
      <c r="D161" s="43" t="s">
        <v>1</v>
      </c>
      <c r="E161" s="42">
        <v>34.25</v>
      </c>
      <c r="F161" s="41" t="s">
        <v>16</v>
      </c>
    </row>
    <row r="162" spans="1:6" x14ac:dyDescent="0.25">
      <c r="A162" s="40">
        <v>45198</v>
      </c>
      <c r="B162" s="41" t="s">
        <v>233</v>
      </c>
      <c r="C162" s="42">
        <v>686</v>
      </c>
      <c r="D162" s="43" t="s">
        <v>1</v>
      </c>
      <c r="E162" s="42">
        <v>34.299999999999997</v>
      </c>
      <c r="F162" s="41" t="s">
        <v>24</v>
      </c>
    </row>
    <row r="163" spans="1:6" hidden="1" x14ac:dyDescent="0.25">
      <c r="A163" s="40">
        <v>45198</v>
      </c>
      <c r="B163" s="41" t="s">
        <v>234</v>
      </c>
      <c r="C163" s="42">
        <v>7031.5</v>
      </c>
      <c r="D163" s="43" t="s">
        <v>71</v>
      </c>
      <c r="E163" s="42">
        <v>34.299999999999997</v>
      </c>
      <c r="F163" s="41" t="s">
        <v>24</v>
      </c>
    </row>
    <row r="164" spans="1:6" x14ac:dyDescent="0.25">
      <c r="A164" s="40">
        <v>45198</v>
      </c>
      <c r="B164" s="41" t="s">
        <v>235</v>
      </c>
      <c r="C164" s="42">
        <v>5570</v>
      </c>
      <c r="D164" s="43" t="s">
        <v>1</v>
      </c>
      <c r="E164" s="42">
        <v>34.299999999999997</v>
      </c>
      <c r="F164" s="41" t="s">
        <v>18</v>
      </c>
    </row>
    <row r="165" spans="1:6" hidden="1" x14ac:dyDescent="0.25">
      <c r="A165" s="40">
        <v>45198</v>
      </c>
      <c r="B165" s="41" t="s">
        <v>152</v>
      </c>
      <c r="C165" s="42">
        <v>3430</v>
      </c>
      <c r="D165" s="43" t="s">
        <v>71</v>
      </c>
      <c r="E165" s="42">
        <v>34.299999999999997</v>
      </c>
      <c r="F165" s="41" t="s">
        <v>18</v>
      </c>
    </row>
    <row r="166" spans="1:6" hidden="1" x14ac:dyDescent="0.25">
      <c r="A166" s="40">
        <v>45199</v>
      </c>
      <c r="B166" s="41" t="s">
        <v>238</v>
      </c>
      <c r="C166" s="42">
        <v>24934.330000000064</v>
      </c>
      <c r="D166" s="43" t="s">
        <v>239</v>
      </c>
      <c r="E166" s="42">
        <v>33.55711656441715</v>
      </c>
      <c r="F166" s="41"/>
    </row>
    <row r="167" spans="1:6" hidden="1" x14ac:dyDescent="0.25">
      <c r="A167" s="40">
        <v>45199</v>
      </c>
      <c r="B167" s="41" t="s">
        <v>240</v>
      </c>
      <c r="C167" s="42">
        <v>3073.27</v>
      </c>
      <c r="D167" s="43" t="s">
        <v>241</v>
      </c>
      <c r="E167" s="42">
        <v>33.56</v>
      </c>
      <c r="F167" s="41"/>
    </row>
    <row r="168" spans="1:6" x14ac:dyDescent="0.25">
      <c r="C168">
        <f>SUBTOTAL(9,C3:C167)</f>
        <v>1140722.0900000001</v>
      </c>
    </row>
  </sheetData>
  <autoFilter ref="A2:F167">
    <filterColumn colId="3">
      <filters>
        <filter val="Transferencia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A4" sqref="A4"/>
    </sheetView>
  </sheetViews>
  <sheetFormatPr baseColWidth="10" defaultRowHeight="15" x14ac:dyDescent="0.25"/>
  <cols>
    <col min="1" max="1" width="16.42578125" bestFit="1" customWidth="1"/>
    <col min="2" max="2" width="20.28515625" customWidth="1"/>
    <col min="3" max="3" width="20.140625" customWidth="1"/>
    <col min="4" max="4" width="20.140625" bestFit="1" customWidth="1"/>
  </cols>
  <sheetData>
    <row r="3" spans="1:3" x14ac:dyDescent="0.25">
      <c r="A3" s="49" t="s">
        <v>8</v>
      </c>
      <c r="B3" t="s">
        <v>249</v>
      </c>
      <c r="C3" t="s">
        <v>248</v>
      </c>
    </row>
    <row r="4" spans="1:3" x14ac:dyDescent="0.25">
      <c r="A4" t="s">
        <v>241</v>
      </c>
      <c r="B4" s="50">
        <v>1</v>
      </c>
      <c r="C4" s="50">
        <v>3073.27</v>
      </c>
    </row>
    <row r="5" spans="1:3" x14ac:dyDescent="0.25">
      <c r="A5" t="s">
        <v>239</v>
      </c>
      <c r="B5" s="50">
        <v>1</v>
      </c>
      <c r="C5" s="50">
        <v>24934.330000000064</v>
      </c>
    </row>
    <row r="6" spans="1:3" x14ac:dyDescent="0.25">
      <c r="A6" t="s">
        <v>71</v>
      </c>
      <c r="B6" s="50">
        <v>34</v>
      </c>
      <c r="C6" s="50">
        <v>174328.56999999995</v>
      </c>
    </row>
    <row r="7" spans="1:3" x14ac:dyDescent="0.25">
      <c r="A7" t="s">
        <v>73</v>
      </c>
      <c r="B7" s="50">
        <v>40</v>
      </c>
      <c r="C7" s="50">
        <v>168811.5</v>
      </c>
    </row>
    <row r="8" spans="1:3" x14ac:dyDescent="0.25">
      <c r="A8" t="s">
        <v>1</v>
      </c>
      <c r="B8" s="50">
        <v>89</v>
      </c>
      <c r="C8" s="50">
        <v>1140722.0900000001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opLeftCell="A15" workbookViewId="0">
      <selection activeCell="B2" sqref="B2:D32"/>
    </sheetView>
  </sheetViews>
  <sheetFormatPr baseColWidth="10" defaultRowHeight="15" x14ac:dyDescent="0.25"/>
  <cols>
    <col min="2" max="2" width="57.28515625" bestFit="1" customWidth="1"/>
    <col min="3" max="3" width="12" bestFit="1" customWidth="1"/>
    <col min="4" max="4" width="14.7109375" bestFit="1" customWidth="1"/>
    <col min="5" max="5" width="19.28515625" bestFit="1" customWidth="1"/>
  </cols>
  <sheetData>
    <row r="2" spans="1:5" ht="15.75" x14ac:dyDescent="0.25">
      <c r="A2" s="1" t="s">
        <v>2</v>
      </c>
      <c r="B2" s="1" t="s">
        <v>3</v>
      </c>
      <c r="C2" s="1" t="s">
        <v>6</v>
      </c>
      <c r="D2" s="1" t="s">
        <v>8</v>
      </c>
      <c r="E2" s="1" t="s">
        <v>57</v>
      </c>
    </row>
    <row r="3" spans="1:5" x14ac:dyDescent="0.25">
      <c r="A3" s="40">
        <v>45173</v>
      </c>
      <c r="B3" s="41" t="s">
        <v>83</v>
      </c>
      <c r="C3" s="58">
        <v>20</v>
      </c>
      <c r="D3" s="43" t="s">
        <v>0</v>
      </c>
      <c r="E3" s="41" t="s">
        <v>16</v>
      </c>
    </row>
    <row r="4" spans="1:5" x14ac:dyDescent="0.25">
      <c r="A4" s="40">
        <v>45173</v>
      </c>
      <c r="B4" s="41" t="s">
        <v>9</v>
      </c>
      <c r="C4" s="58">
        <v>120</v>
      </c>
      <c r="D4" s="43" t="s">
        <v>0</v>
      </c>
      <c r="E4" s="41" t="s">
        <v>60</v>
      </c>
    </row>
    <row r="5" spans="1:5" x14ac:dyDescent="0.25">
      <c r="A5" s="40">
        <v>45174</v>
      </c>
      <c r="B5" s="41" t="s">
        <v>88</v>
      </c>
      <c r="C5" s="58">
        <v>20</v>
      </c>
      <c r="D5" s="43" t="s">
        <v>0</v>
      </c>
      <c r="E5" s="41" t="s">
        <v>16</v>
      </c>
    </row>
    <row r="6" spans="1:5" x14ac:dyDescent="0.25">
      <c r="A6" s="40">
        <v>45175</v>
      </c>
      <c r="B6" s="41" t="s">
        <v>94</v>
      </c>
      <c r="C6" s="58">
        <v>500</v>
      </c>
      <c r="D6" s="43" t="s">
        <v>0</v>
      </c>
      <c r="E6" s="41" t="s">
        <v>18</v>
      </c>
    </row>
    <row r="7" spans="1:5" x14ac:dyDescent="0.25">
      <c r="A7" s="40">
        <v>45176</v>
      </c>
      <c r="B7" s="41" t="s">
        <v>100</v>
      </c>
      <c r="C7" s="58">
        <v>2000</v>
      </c>
      <c r="D7" s="43" t="s">
        <v>0</v>
      </c>
      <c r="E7" s="41" t="s">
        <v>20</v>
      </c>
    </row>
    <row r="8" spans="1:5" x14ac:dyDescent="0.25">
      <c r="A8" s="40">
        <v>45176</v>
      </c>
      <c r="B8" s="41" t="s">
        <v>102</v>
      </c>
      <c r="C8" s="58">
        <v>100</v>
      </c>
      <c r="D8" s="43" t="s">
        <v>0</v>
      </c>
      <c r="E8" s="41" t="s">
        <v>37</v>
      </c>
    </row>
    <row r="9" spans="1:5" x14ac:dyDescent="0.25">
      <c r="A9" s="40">
        <v>45177</v>
      </c>
      <c r="B9" s="41" t="s">
        <v>108</v>
      </c>
      <c r="C9" s="58">
        <v>600</v>
      </c>
      <c r="D9" s="43" t="s">
        <v>0</v>
      </c>
      <c r="E9" s="41" t="s">
        <v>37</v>
      </c>
    </row>
    <row r="10" spans="1:5" x14ac:dyDescent="0.25">
      <c r="A10" s="40">
        <v>45177</v>
      </c>
      <c r="B10" s="41" t="s">
        <v>109</v>
      </c>
      <c r="C10" s="58">
        <v>500</v>
      </c>
      <c r="D10" s="43" t="s">
        <v>0</v>
      </c>
      <c r="E10" s="41" t="s">
        <v>18</v>
      </c>
    </row>
    <row r="11" spans="1:5" x14ac:dyDescent="0.25">
      <c r="A11" s="40">
        <v>45181</v>
      </c>
      <c r="B11" s="41" t="s">
        <v>122</v>
      </c>
      <c r="C11" s="58">
        <v>200</v>
      </c>
      <c r="D11" s="43" t="s">
        <v>0</v>
      </c>
      <c r="E11" s="41" t="s">
        <v>18</v>
      </c>
    </row>
    <row r="12" spans="1:5" x14ac:dyDescent="0.25">
      <c r="A12" s="40">
        <v>45181</v>
      </c>
      <c r="B12" s="41" t="s">
        <v>126</v>
      </c>
      <c r="C12" s="58">
        <v>40</v>
      </c>
      <c r="D12" s="43" t="s">
        <v>0</v>
      </c>
      <c r="E12" s="41" t="s">
        <v>24</v>
      </c>
    </row>
    <row r="13" spans="1:5" x14ac:dyDescent="0.25">
      <c r="A13" s="40">
        <v>45182</v>
      </c>
      <c r="B13" s="41" t="s">
        <v>14</v>
      </c>
      <c r="C13" s="58">
        <v>80</v>
      </c>
      <c r="D13" s="43" t="s">
        <v>0</v>
      </c>
      <c r="E13" s="41" t="s">
        <v>45</v>
      </c>
    </row>
    <row r="14" spans="1:5" x14ac:dyDescent="0.25">
      <c r="A14" s="40">
        <v>45182</v>
      </c>
      <c r="B14" s="41" t="s">
        <v>131</v>
      </c>
      <c r="C14" s="58">
        <v>1330</v>
      </c>
      <c r="D14" s="43" t="s">
        <v>0</v>
      </c>
      <c r="E14" s="41" t="s">
        <v>16</v>
      </c>
    </row>
    <row r="15" spans="1:5" x14ac:dyDescent="0.25">
      <c r="A15" s="40">
        <v>45182</v>
      </c>
      <c r="B15" s="41" t="s">
        <v>132</v>
      </c>
      <c r="C15" s="58">
        <v>600</v>
      </c>
      <c r="D15" s="43" t="s">
        <v>0</v>
      </c>
      <c r="E15" s="41" t="s">
        <v>16</v>
      </c>
    </row>
    <row r="16" spans="1:5" x14ac:dyDescent="0.25">
      <c r="A16" s="40">
        <v>45183</v>
      </c>
      <c r="B16" s="41" t="s">
        <v>138</v>
      </c>
      <c r="C16" s="58">
        <v>300</v>
      </c>
      <c r="D16" s="43" t="s">
        <v>0</v>
      </c>
      <c r="E16" s="41" t="s">
        <v>24</v>
      </c>
    </row>
    <row r="17" spans="1:5" x14ac:dyDescent="0.25">
      <c r="A17" s="40">
        <v>45184</v>
      </c>
      <c r="B17" s="41" t="s">
        <v>151</v>
      </c>
      <c r="C17" s="58">
        <v>200</v>
      </c>
      <c r="D17" s="43" t="s">
        <v>0</v>
      </c>
      <c r="E17" s="41" t="s">
        <v>37</v>
      </c>
    </row>
    <row r="18" spans="1:5" x14ac:dyDescent="0.25">
      <c r="A18" s="40">
        <v>45184</v>
      </c>
      <c r="B18" s="41" t="s">
        <v>154</v>
      </c>
      <c r="C18" s="58">
        <v>600</v>
      </c>
      <c r="D18" s="43" t="s">
        <v>0</v>
      </c>
      <c r="E18" s="41" t="s">
        <v>50</v>
      </c>
    </row>
    <row r="19" spans="1:5" x14ac:dyDescent="0.25">
      <c r="A19" s="40">
        <v>45188</v>
      </c>
      <c r="B19" s="41" t="s">
        <v>171</v>
      </c>
      <c r="C19" s="58">
        <v>600</v>
      </c>
      <c r="D19" s="43" t="s">
        <v>0</v>
      </c>
      <c r="E19" s="41" t="s">
        <v>61</v>
      </c>
    </row>
    <row r="20" spans="1:5" x14ac:dyDescent="0.25">
      <c r="A20" s="40">
        <v>45188</v>
      </c>
      <c r="B20" s="41" t="s">
        <v>174</v>
      </c>
      <c r="C20" s="58">
        <v>240</v>
      </c>
      <c r="D20" s="43" t="s">
        <v>0</v>
      </c>
      <c r="E20" s="41" t="s">
        <v>16</v>
      </c>
    </row>
    <row r="21" spans="1:5" x14ac:dyDescent="0.25">
      <c r="A21" s="40">
        <v>45189</v>
      </c>
      <c r="B21" s="41" t="s">
        <v>179</v>
      </c>
      <c r="C21" s="58">
        <v>200</v>
      </c>
      <c r="D21" s="43" t="s">
        <v>0</v>
      </c>
      <c r="E21" s="41" t="s">
        <v>18</v>
      </c>
    </row>
    <row r="22" spans="1:5" x14ac:dyDescent="0.25">
      <c r="A22" s="40">
        <v>45189</v>
      </c>
      <c r="B22" s="41" t="s">
        <v>186</v>
      </c>
      <c r="C22" s="58">
        <v>800</v>
      </c>
      <c r="D22" s="43" t="s">
        <v>0</v>
      </c>
      <c r="E22" s="41" t="s">
        <v>61</v>
      </c>
    </row>
    <row r="23" spans="1:5" x14ac:dyDescent="0.25">
      <c r="A23" s="40">
        <v>45190</v>
      </c>
      <c r="B23" s="41" t="s">
        <v>194</v>
      </c>
      <c r="C23" s="58">
        <v>130</v>
      </c>
      <c r="D23" s="43" t="s">
        <v>0</v>
      </c>
      <c r="E23" s="41" t="s">
        <v>27</v>
      </c>
    </row>
    <row r="24" spans="1:5" x14ac:dyDescent="0.25">
      <c r="A24" s="40">
        <v>45191</v>
      </c>
      <c r="B24" s="41" t="s">
        <v>199</v>
      </c>
      <c r="C24" s="58">
        <v>40</v>
      </c>
      <c r="D24" s="43" t="s">
        <v>0</v>
      </c>
      <c r="E24" s="41" t="s">
        <v>16</v>
      </c>
    </row>
    <row r="25" spans="1:5" x14ac:dyDescent="0.25">
      <c r="A25" s="40">
        <v>45191</v>
      </c>
      <c r="B25" s="41" t="s">
        <v>200</v>
      </c>
      <c r="C25" s="58">
        <v>500</v>
      </c>
      <c r="D25" s="43" t="s">
        <v>0</v>
      </c>
      <c r="E25" s="41" t="s">
        <v>24</v>
      </c>
    </row>
    <row r="26" spans="1:5" x14ac:dyDescent="0.25">
      <c r="A26" s="40">
        <v>45191</v>
      </c>
      <c r="B26" s="41" t="s">
        <v>203</v>
      </c>
      <c r="C26" s="58">
        <v>920</v>
      </c>
      <c r="D26" s="43" t="s">
        <v>0</v>
      </c>
      <c r="E26" s="41" t="s">
        <v>20</v>
      </c>
    </row>
    <row r="27" spans="1:5" x14ac:dyDescent="0.25">
      <c r="A27" s="40">
        <v>45191</v>
      </c>
      <c r="B27" s="41" t="s">
        <v>205</v>
      </c>
      <c r="C27" s="58">
        <v>500</v>
      </c>
      <c r="D27" s="43" t="s">
        <v>0</v>
      </c>
      <c r="E27" s="41" t="s">
        <v>18</v>
      </c>
    </row>
    <row r="28" spans="1:5" x14ac:dyDescent="0.25">
      <c r="A28" s="40">
        <v>45195</v>
      </c>
      <c r="B28" s="41" t="s">
        <v>216</v>
      </c>
      <c r="C28" s="58">
        <v>100</v>
      </c>
      <c r="D28" s="43" t="s">
        <v>0</v>
      </c>
      <c r="E28" s="41" t="s">
        <v>27</v>
      </c>
    </row>
    <row r="29" spans="1:5" x14ac:dyDescent="0.25">
      <c r="A29" s="59">
        <v>45195</v>
      </c>
      <c r="B29" s="60" t="s">
        <v>70</v>
      </c>
      <c r="C29" s="61">
        <v>80</v>
      </c>
      <c r="D29" s="54" t="s">
        <v>0</v>
      </c>
      <c r="E29" s="41" t="s">
        <v>61</v>
      </c>
    </row>
    <row r="30" spans="1:5" x14ac:dyDescent="0.25">
      <c r="A30" s="40">
        <v>45198</v>
      </c>
      <c r="B30" s="41" t="s">
        <v>236</v>
      </c>
      <c r="C30" s="58">
        <v>100</v>
      </c>
      <c r="D30" s="43" t="s">
        <v>0</v>
      </c>
      <c r="E30" s="41" t="s">
        <v>24</v>
      </c>
    </row>
    <row r="31" spans="1:5" x14ac:dyDescent="0.25">
      <c r="A31" s="40">
        <v>45198</v>
      </c>
      <c r="B31" s="41" t="s">
        <v>205</v>
      </c>
      <c r="C31" s="58">
        <v>500</v>
      </c>
      <c r="D31" s="43" t="s">
        <v>0</v>
      </c>
      <c r="E31" s="41" t="s">
        <v>18</v>
      </c>
    </row>
    <row r="32" spans="1:5" x14ac:dyDescent="0.25">
      <c r="A32" s="40">
        <v>45199</v>
      </c>
      <c r="B32" s="41" t="s">
        <v>237</v>
      </c>
      <c r="C32" s="58">
        <v>4275</v>
      </c>
      <c r="D32" s="43" t="s">
        <v>68</v>
      </c>
      <c r="E32" s="41" t="s">
        <v>61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15" sqref="N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Datos de Cuentas BSD</vt:lpstr>
      <vt:lpstr>Grafico BSD</vt:lpstr>
      <vt:lpstr>Datos de Divisa</vt:lpstr>
      <vt:lpstr>Grafico Divisa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Solorzano</cp:lastModifiedBy>
  <dcterms:created xsi:type="dcterms:W3CDTF">2023-05-05T16:26:24Z</dcterms:created>
  <dcterms:modified xsi:type="dcterms:W3CDTF">2023-10-11T14:31:52Z</dcterms:modified>
</cp:coreProperties>
</file>